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Petrol (MS)" sheetId="2" state="visible" r:id="rId2"/>
    <sheet xmlns:r="http://schemas.openxmlformats.org/officeDocument/2006/relationships" name="Diesel (HSD)" sheetId="3" state="visible" r:id="rId3"/>
    <sheet xmlns:r="http://schemas.openxmlformats.org/officeDocument/2006/relationships" name="Tankers" sheetId="4" state="visible" r:id="rId4"/>
  </sheets>
  <definedNames>
    <definedName name="_xlnm.Print_Titles" localSheetId="1">'Petrol (MS)'!$5:$6</definedName>
    <definedName name="_xlnm.Print_Titles" localSheetId="2">'Diesel (HSD)'!$5:$6</definedName>
    <definedName name="_xlnm._FilterDatabase" localSheetId="3" hidden="1">'Tankers'!$A$3:$J$2003</definedName>
    <definedName name="_xlnm.Print_Titles" localSheetId="3">'Tankers'!$3:$3</definedName>
  </definedNames>
  <calcPr calcId="124519" fullCalcOnLoad="1"/>
</workbook>
</file>

<file path=xl/styles.xml><?xml version="1.0" encoding="utf-8"?>
<styleSheet xmlns="http://schemas.openxmlformats.org/spreadsheetml/2006/main">
  <numFmts count="6">
    <numFmt numFmtId="164" formatCode="dd-mm-yyyy"/>
    <numFmt numFmtId="165" formatCode="#,##0.##"/>
    <numFmt numFmtId="166" formatCode="#,##0.##;-#,##0.##;"/>
    <numFmt numFmtId="167" formatCode="+#,##0.##;-#,##0.##;0"/>
    <numFmt numFmtId="168" formatCode="+0.0%;-0.0%;0.0%"/>
    <numFmt numFmtId="169" formatCode="hh:mm"/>
  </numFmts>
  <fonts count="12">
    <font>
      <name val="Calibri"/>
      <family val="2"/>
      <color theme="1"/>
      <sz val="11"/>
      <scheme val="minor"/>
    </font>
    <font>
      <name val="Arial"/>
      <b val="1"/>
      <color rgb="002C2E80"/>
      <sz val="15"/>
    </font>
    <font>
      <name val="Arial"/>
      <b val="1"/>
      <sz val="11"/>
    </font>
    <font>
      <name val="Arial"/>
      <sz val="11"/>
    </font>
    <font>
      <name val="Arial"/>
      <color rgb="0043524D"/>
      <sz val="10"/>
    </font>
    <font>
      <name val="Arial"/>
      <color rgb="0043524D"/>
      <sz val="9"/>
    </font>
    <font>
      <name val="Arial"/>
      <b val="1"/>
      <color rgb="002C2E80"/>
      <sz val="14"/>
    </font>
    <font>
      <name val="Arial"/>
      <b val="1"/>
      <color rgb="0043524D"/>
      <sz val="10"/>
    </font>
    <font>
      <name val="Arial"/>
      <b val="1"/>
      <sz val="10"/>
    </font>
    <font>
      <name val="Arial"/>
      <b val="1"/>
      <color rgb="002C2E80"/>
      <sz val="10"/>
    </font>
    <font>
      <name val="Arial"/>
      <b val="1"/>
      <color rgb="00FFFFFF"/>
      <sz val="10"/>
    </font>
    <font>
      <name val="Arial"/>
      <sz val="10"/>
    </font>
  </fonts>
  <fills count="6">
    <fill>
      <patternFill/>
    </fill>
    <fill>
      <patternFill patternType="gray125"/>
    </fill>
    <fill>
      <patternFill patternType="solid">
        <fgColor rgb="00FFF6D5"/>
      </patternFill>
    </fill>
    <fill>
      <patternFill patternType="solid">
        <fgColor rgb="00ECEFEC"/>
      </patternFill>
    </fill>
    <fill>
      <patternFill patternType="solid">
        <fgColor rgb="00E4E6F1"/>
      </patternFill>
    </fill>
    <fill>
      <patternFill patternType="solid">
        <fgColor rgb="002C2E80"/>
      </patternFill>
    </fill>
  </fills>
  <borders count="6">
    <border>
      <left/>
      <right/>
      <top/>
      <bottom/>
      <diagonal/>
    </border>
    <border>
      <left style="thin">
        <color rgb="00C9D2CE"/>
      </left>
      <right style="thin">
        <color rgb="00C9D2CE"/>
      </right>
      <top style="thin">
        <color rgb="00C9D2CE"/>
      </top>
      <bottom style="thin">
        <color rgb="00C9D2CE"/>
      </bottom>
    </border>
    <border>
      <left/>
      <right/>
      <top style="thin">
        <color rgb="00C9D2CE"/>
      </top>
      <bottom/>
      <diagonal/>
    </border>
    <border>
      <left/>
      <right style="thin">
        <color rgb="00C9D2CE"/>
      </right>
      <top style="thin">
        <color rgb="00C9D2CE"/>
      </top>
      <bottom/>
      <diagonal/>
    </border>
    <border>
      <left/>
      <right/>
      <top style="thin">
        <color rgb="00C9D2CE"/>
      </top>
      <bottom style="thin">
        <color rgb="00C9D2CE"/>
      </bottom>
      <diagonal/>
    </border>
    <border>
      <left/>
      <right style="thin">
        <color rgb="00C9D2CE"/>
      </right>
      <top style="thin">
        <color rgb="00C9D2CE"/>
      </top>
      <bottom style="thin">
        <color rgb="00C9D2CE"/>
      </bottom>
      <diagonal/>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2" fillId="2" borderId="1" pivotButton="0" quotePrefix="0" xfId="0"/>
    <xf numFmtId="0" fontId="2" fillId="3" borderId="1"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pivotButton="0" quotePrefix="0" xfId="0"/>
    <xf numFmtId="0" fontId="4" fillId="0" borderId="0" pivotButton="0" quotePrefix="0" xfId="0"/>
    <xf numFmtId="0" fontId="7" fillId="0" borderId="0" applyAlignment="1" pivotButton="0" quotePrefix="0" xfId="0">
      <alignment horizontal="left" vertical="center" wrapText="1"/>
    </xf>
    <xf numFmtId="0" fontId="8" fillId="2" borderId="1" applyAlignment="1" pivotButton="0" quotePrefix="0" xfId="0">
      <alignment horizontal="left" vertical="center"/>
    </xf>
    <xf numFmtId="0" fontId="0" fillId="2" borderId="1" pivotButton="0" quotePrefix="0" xfId="0"/>
    <xf numFmtId="0" fontId="8" fillId="3" borderId="1" applyAlignment="1" pivotButton="0" quotePrefix="0" xfId="0">
      <alignment horizontal="left" vertical="center"/>
    </xf>
    <xf numFmtId="0" fontId="0" fillId="3" borderId="1" pivotButton="0" quotePrefix="0" xfId="0"/>
    <xf numFmtId="0" fontId="7" fillId="0" borderId="0" applyAlignment="1" pivotButton="0" quotePrefix="0" xfId="0">
      <alignment horizontal="right" vertical="center" wrapText="1"/>
    </xf>
    <xf numFmtId="2" fontId="8" fillId="2" borderId="1" applyAlignment="1" pivotButton="0" quotePrefix="0" xfId="0">
      <alignment horizontal="left" vertical="center"/>
    </xf>
    <xf numFmtId="0" fontId="9" fillId="4" borderId="1" applyAlignment="1" pivotButton="0" quotePrefix="0" xfId="0">
      <alignment horizontal="center" vertical="center" wrapText="1"/>
    </xf>
    <xf numFmtId="0" fontId="0" fillId="0" borderId="4" pivotButton="0" quotePrefix="0" xfId="0"/>
    <xf numFmtId="0" fontId="0" fillId="0" borderId="5" pivotButton="0" quotePrefix="0" xfId="0"/>
    <xf numFmtId="0" fontId="10" fillId="5" borderId="1" applyAlignment="1" pivotButton="0" quotePrefix="0" xfId="0">
      <alignment horizontal="center" vertical="center" wrapText="1"/>
    </xf>
    <xf numFmtId="164" fontId="11" fillId="2" borderId="1" pivotButton="0" quotePrefix="0" xfId="0"/>
    <xf numFmtId="0" fontId="11" fillId="2" borderId="1" pivotButton="0" quotePrefix="0" xfId="0"/>
    <xf numFmtId="165" fontId="11" fillId="2" borderId="1" pivotButton="0" quotePrefix="0" xfId="0"/>
    <xf numFmtId="165" fontId="11" fillId="3" borderId="1" pivotButton="0" quotePrefix="0" xfId="0"/>
    <xf numFmtId="2" fontId="11" fillId="2" borderId="1" pivotButton="0" quotePrefix="0" xfId="0"/>
    <xf numFmtId="166" fontId="11" fillId="3" borderId="1" pivotButton="0" quotePrefix="0" xfId="0"/>
    <xf numFmtId="167" fontId="11" fillId="3" borderId="1" pivotButton="0" quotePrefix="0" xfId="0"/>
    <xf numFmtId="168" fontId="11" fillId="3" borderId="1" pivotButton="0" quotePrefix="0" xfId="0"/>
    <xf numFmtId="0" fontId="11" fillId="3" borderId="1" applyAlignment="1" pivotButton="0" quotePrefix="0" xfId="0">
      <alignment horizontal="left"/>
    </xf>
    <xf numFmtId="164" fontId="11" fillId="3" borderId="1" pivotButton="0" quotePrefix="0" xfId="0"/>
    <xf numFmtId="169" fontId="11" fillId="2" borderId="1" pivotButton="0" quotePrefix="0" xfId="0"/>
  </cellXfs>
  <cellStyles count="1">
    <cellStyle name="Normal" xfId="0" builtinId="0" hidden="0"/>
  </cellStyles>
  <dxfs count="1">
    <dxf>
      <font>
        <name val="Arial"/>
        <b val="1"/>
        <color rgb="009C0006"/>
      </font>
      <fill>
        <patternFill patternType="solid">
          <f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1"/>
  <sheetViews>
    <sheetView workbookViewId="0">
      <selection activeCell="A1" sqref="A1"/>
    </sheetView>
  </sheetViews>
  <sheetFormatPr baseColWidth="8" defaultRowHeight="15"/>
  <cols>
    <col width="76" customWidth="1" min="1" max="1"/>
  </cols>
  <sheetData>
    <row r="1" ht="26" customHeight="1">
      <c r="A1" s="1" t="inlineStr">
        <is>
          <t>Daily stock register: a working format from MDG Services</t>
        </is>
      </c>
    </row>
    <row r="3" ht="38" customHeight="1">
      <c r="A3" s="2" t="inlineStr">
        <is>
          <t>If Excel shows a yellow 'Protected View' bar at the top, press Enable Editing. The grey columns fill in after that.</t>
        </is>
      </c>
    </row>
    <row r="4" ht="54" customHeight="1">
      <c r="A4" s="3" t="inlineStr">
        <is>
          <t>1. First, the rule. MDG 2024 says the oil company supplies the daily stock register (clause 1.3(ii)) and prints no form for it. If you have the company's register, fill that one first. Use this workbook for the sums, or as a spare.</t>
        </is>
      </c>
    </row>
    <row r="5" ht="38" customHeight="1">
      <c r="A5" s="3" t="inlineStr">
        <is>
          <t>2. Open the sheet for the product. Type your outlet name and the first date in column A. Later dates fill in by themselves.</t>
        </is>
      </c>
    </row>
    <row r="6" ht="70" customHeight="1">
      <c r="A6" s="3" t="inlineStr">
        <is>
          <t>3. Every morning, before the first sale, write for each tank: the product dip (cm), the litres that dip gives in that tank's own calibration chart, and the water dip (cm) (clauses 1.3 and 1.4.1(b)). Use each tank's own chart. A water dip above 0 turns red: report water to the controlling company office at once (clause 1.4.1(b)).</t>
        </is>
      </c>
    </row>
    <row r="7" ht="38" customHeight="1">
      <c r="A7" s="3" t="inlineStr">
        <is>
          <t>4. Write each nozzle's meter reading, and the litres used to test the nozzles that day (clause 1.4.2(d)).</t>
        </is>
      </c>
    </row>
    <row r="8" ht="38" customHeight="1">
      <c r="A8" s="3" t="inlineStr">
        <is>
          <t>5. Tankers sheet: one line for each tanker received, with the product and the quantity. The product sheet picks up the day's total by itself (clause 1.2(xiii)).</t>
        </is>
      </c>
    </row>
    <row r="9" ht="86" customHeight="1">
      <c r="A9" s="3" t="inlineStr">
        <is>
          <t>6. The next morning, the grey columns for yesterday fill in, by the method of MDG Annexure 9: sales as per meter (today's meter total minus yesterday's), book stock (opening stock + received - shrinkage or TVA - sales), closing stock by dip (the next morning's dip stock), the variation and 4% of the closing stock. Only if you also take an evening dip, type it in the yellow column for the closing dip.</t>
        </is>
      </c>
    </row>
    <row r="10" ht="54" customHeight="1">
      <c r="A10" s="3" t="inlineStr">
        <is>
          <t>7. The variation is the closing stock by dip minus the book stock. A plus means more fuel in the tank than in the books, a minus means less. The status says Inside 4% or Over 4%.</t>
        </is>
      </c>
    </row>
    <row r="11" ht="86" customHeight="1">
      <c r="A11" s="3" t="inlineStr">
        <is>
          <t>8. This sheet judges the 4% of closing stock only. MDG also counts the handling loss on sales, and shrinkage or TVA where they apply (clause 5.1.11), so Over 4% is not yet a finding. Use the stock variation calculator at mdgservices.in/tools/stock-variation/ or ask your oil company how it counts. An irregularity must be established before any action (clause 8.5.2).</t>
        </is>
      </c>
    </row>
    <row r="12" ht="38" customHeight="1">
      <c r="A12" s="3" t="inlineStr">
        <is>
          <t>9. Shrinkage or TVA: type the percentage only if your oil company gives one, for example 0.52. Leave it empty if none applies.</t>
        </is>
      </c>
    </row>
    <row r="13" ht="70" customHeight="1">
      <c r="A13" s="3" t="inlineStr">
        <is>
          <t>10. Nozzle test litres: MDG asks you to record them (clause 1.4.2(d)) and does not say whether to take them off the meter sales. The default is No, the plain reading of Annexure 9. If your oil company takes them off because the fuel goes back into the tank, pick Yes in the box at the top of the sheet.</t>
        </is>
      </c>
    </row>
    <row r="14" ht="38" customHeight="1">
      <c r="A14" s="3" t="inlineStr">
        <is>
          <t>11. If a dispensing unit's meter is changed or set back to zero, that day's sales will look wrong. Write what happened in Note and work that day out by hand.</t>
        </is>
      </c>
    </row>
    <row r="15" ht="70" customHeight="1">
      <c r="A15" s="3" t="inlineStr">
        <is>
          <t>12. Each product sheet holds 400 days and the Tankers sheet 2,000 lines. Start a fresh copy when they run out. Clause 5.1.12 asks for the daily sales register for this financial year and the one before: ask your oil company whether that covers the stock register.</t>
        </is>
      </c>
    </row>
    <row r="17">
      <c r="A17" s="4" t="inlineStr">
        <is>
          <t>Yellow cells: you type</t>
        </is>
      </c>
    </row>
    <row r="18">
      <c r="A18" s="5" t="inlineStr">
        <is>
          <t>Grey cells: worked out by the sheet. Do not type in them.</t>
        </is>
      </c>
    </row>
    <row r="20" ht="36" customHeight="1">
      <c r="A20" s="6" t="inlineStr">
        <is>
          <t>General information. Not an oil company form and not the official text. Check your own figures.</t>
        </is>
      </c>
    </row>
    <row r="21" ht="36" customHeight="1">
      <c r="A21" s="7" t="inlineStr">
        <is>
          <t>MDG Services, a brand of VRUOOM Private Limited · mdgservices.in/tools/density-and-stock-register-format/</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AF406"/>
  <sheetViews>
    <sheetView workbookViewId="0">
      <pane xSplit="1" ySplit="6" topLeftCell="B7"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6" customWidth="1" min="11" max="11"/>
    <col width="12" customWidth="1" min="12" max="12"/>
    <col width="12" customWidth="1" min="13" max="13"/>
    <col width="12" customWidth="1" min="14" max="14"/>
    <col width="12" customWidth="1" min="15" max="15"/>
    <col width="12" customWidth="1" min="16" max="16"/>
    <col width="12" customWidth="1" min="17" max="17"/>
    <col width="12" customWidth="1" min="18" max="18"/>
    <col width="12" customWidth="1" min="19" max="19"/>
    <col width="14" customWidth="1" min="20" max="20"/>
    <col width="13" customWidth="1" min="21" max="21"/>
    <col width="13" customWidth="1" min="22" max="22"/>
    <col width="13" customWidth="1" min="23" max="23"/>
    <col width="14" customWidth="1" min="24" max="24"/>
    <col width="14" customWidth="1" min="25" max="25"/>
    <col width="16" customWidth="1" min="26" max="26"/>
    <col width="14" customWidth="1" min="27" max="27"/>
    <col width="13" customWidth="1" min="28" max="28"/>
    <col width="13" customWidth="1" min="29" max="29"/>
    <col width="13" customWidth="1" min="30" max="30"/>
    <col width="17" customWidth="1" min="31" max="31"/>
    <col width="28" customWidth="1" min="32" max="32"/>
  </cols>
  <sheetData>
    <row r="1" ht="24" customHeight="1">
      <c r="A1" s="8" t="inlineStr">
        <is>
          <t>Daily stock register: Petrol (MS)</t>
        </is>
      </c>
    </row>
    <row r="2">
      <c r="A2" s="9" t="inlineStr">
        <is>
          <t>Yellow cells: you type. Grey cells: worked out by the sheet, do not type in them.</t>
        </is>
      </c>
    </row>
    <row r="3" ht="30" customHeight="1">
      <c r="A3" s="10" t="inlineStr">
        <is>
          <t>Outlet</t>
        </is>
      </c>
      <c r="B3" s="11" t="n"/>
      <c r="C3" s="12" t="n"/>
      <c r="D3" s="12" t="n"/>
      <c r="E3" s="12" t="n"/>
      <c r="F3" s="12" t="n"/>
      <c r="H3" s="10" t="inlineStr">
        <is>
          <t>Product</t>
        </is>
      </c>
      <c r="I3" s="13" t="inlineStr">
        <is>
          <t>Petrol (MS)</t>
        </is>
      </c>
      <c r="J3" s="14" t="n"/>
      <c r="K3" s="14" t="n"/>
      <c r="L3" s="15" t="inlineStr">
        <is>
          <t>Shrinkage or TVA, % of receipts (only if your oil company gives one; for example 0.52):</t>
        </is>
      </c>
      <c r="T3" s="16" t="n"/>
    </row>
    <row r="4" ht="20" customHeight="1">
      <c r="A4" s="10" t="inlineStr">
        <is>
          <t>Take the nozzle test litres off the meter sales? (default No)</t>
        </is>
      </c>
      <c r="L4" s="11" t="n"/>
      <c r="M4" s="12" t="n"/>
      <c r="O4" s="15" t="inlineStr">
        <is>
          <t>Days over 4%:</t>
        </is>
      </c>
      <c r="T4" s="13">
        <f>COUNTIF(AE7:AE406,"Over 4%*")</f>
        <v/>
      </c>
    </row>
    <row r="5" ht="22" customHeight="1">
      <c r="B5" s="17" t="inlineStr">
        <is>
          <t>Morning tank record (before the first sale)</t>
        </is>
      </c>
      <c r="C5" s="18" t="n"/>
      <c r="D5" s="18" t="n"/>
      <c r="E5" s="18" t="n"/>
      <c r="F5" s="18" t="n"/>
      <c r="G5" s="18" t="n"/>
      <c r="H5" s="18" t="n"/>
      <c r="I5" s="18" t="n"/>
      <c r="J5" s="18" t="n"/>
      <c r="K5" s="19" t="n"/>
      <c r="L5" s="17" t="inlineStr">
        <is>
          <t>Morning pump meter readings</t>
        </is>
      </c>
      <c r="M5" s="18" t="n"/>
      <c r="N5" s="18" t="n"/>
      <c r="O5" s="18" t="n"/>
      <c r="P5" s="18" t="n"/>
      <c r="Q5" s="18" t="n"/>
      <c r="R5" s="18" t="n"/>
      <c r="S5" s="18" t="n"/>
      <c r="T5" s="18" t="n"/>
      <c r="U5" s="19" t="n"/>
      <c r="V5" s="17" t="inlineStr">
        <is>
          <t>Stock check, by the method of MDG Annexure 9</t>
        </is>
      </c>
      <c r="W5" s="18" t="n"/>
      <c r="X5" s="18" t="n"/>
      <c r="Y5" s="18" t="n"/>
      <c r="Z5" s="18" t="n"/>
      <c r="AA5" s="18" t="n"/>
      <c r="AB5" s="18" t="n"/>
      <c r="AC5" s="18" t="n"/>
      <c r="AD5" s="18" t="n"/>
      <c r="AE5" s="19" t="n"/>
    </row>
    <row r="6" ht="74" customHeight="1">
      <c r="A6" s="20" t="inlineStr">
        <is>
          <t>Date</t>
        </is>
      </c>
      <c r="B6" s="20" t="inlineStr">
        <is>
          <t>Tank 1: Product dip (cm)</t>
        </is>
      </c>
      <c r="C6" s="20" t="inlineStr">
        <is>
          <t>Tank 1: Litres by chart</t>
        </is>
      </c>
      <c r="D6" s="20" t="inlineStr">
        <is>
          <t>Tank 1: Water dip (cm)</t>
        </is>
      </c>
      <c r="E6" s="20" t="inlineStr">
        <is>
          <t>Tank 2: Product dip (cm)</t>
        </is>
      </c>
      <c r="F6" s="20" t="inlineStr">
        <is>
          <t>Tank 2: Litres by chart</t>
        </is>
      </c>
      <c r="G6" s="20" t="inlineStr">
        <is>
          <t>Tank 2: Water dip (cm)</t>
        </is>
      </c>
      <c r="H6" s="20" t="inlineStr">
        <is>
          <t>Tank 3: Product dip (cm)</t>
        </is>
      </c>
      <c r="I6" s="20" t="inlineStr">
        <is>
          <t>Tank 3: Litres by chart</t>
        </is>
      </c>
      <c r="J6" s="20" t="inlineStr">
        <is>
          <t>Tank 3: Water dip (cm)</t>
        </is>
      </c>
      <c r="K6" s="20" t="inlineStr">
        <is>
          <t>A. Opening stock by dip, all tanks (L)</t>
        </is>
      </c>
      <c r="L6" s="20" t="inlineStr">
        <is>
          <t>Nozzle 1</t>
        </is>
      </c>
      <c r="M6" s="20" t="inlineStr">
        <is>
          <t>Nozzle 2</t>
        </is>
      </c>
      <c r="N6" s="20" t="inlineStr">
        <is>
          <t>Nozzle 3</t>
        </is>
      </c>
      <c r="O6" s="20" t="inlineStr">
        <is>
          <t>Nozzle 4</t>
        </is>
      </c>
      <c r="P6" s="20" t="inlineStr">
        <is>
          <t>Nozzle 5</t>
        </is>
      </c>
      <c r="Q6" s="20" t="inlineStr">
        <is>
          <t>Nozzle 6</t>
        </is>
      </c>
      <c r="R6" s="20" t="inlineStr">
        <is>
          <t>Nozzle 7</t>
        </is>
      </c>
      <c r="S6" s="20" t="inlineStr">
        <is>
          <t>Nozzle 8</t>
        </is>
      </c>
      <c r="T6" s="20" t="inlineStr">
        <is>
          <t>Total of all meter readings</t>
        </is>
      </c>
      <c r="U6" s="20" t="inlineStr">
        <is>
          <t>Litres used to test nozzles</t>
        </is>
      </c>
      <c r="V6" s="20" t="inlineStr">
        <is>
          <t>B. Received today (L)</t>
        </is>
      </c>
      <c r="W6" s="20" t="inlineStr">
        <is>
          <t>C. Shrinkage or TVA (L)</t>
        </is>
      </c>
      <c r="X6" s="20" t="inlineStr">
        <is>
          <t>E. Sales as per meter (L)</t>
        </is>
      </c>
      <c r="Y6" s="20" t="inlineStr">
        <is>
          <t>F. Book stock at the end (L)</t>
        </is>
      </c>
      <c r="Z6" s="20" t="inlineStr">
        <is>
          <t>Closing dip stock, only if you take an evening dip (L)</t>
        </is>
      </c>
      <c r="AA6" s="20" t="inlineStr">
        <is>
          <t>G. Closing stock by dip (L)</t>
        </is>
      </c>
      <c r="AB6" s="20" t="inlineStr">
        <is>
          <t>Variation, G - F (L)</t>
        </is>
      </c>
      <c r="AC6" s="20" t="inlineStr">
        <is>
          <t>4% of closing stock (L)</t>
        </is>
      </c>
      <c r="AD6" s="20" t="inlineStr">
        <is>
          <t>Variation as % of closing stock</t>
        </is>
      </c>
      <c r="AE6" s="20" t="inlineStr">
        <is>
          <t>Status</t>
        </is>
      </c>
      <c r="AF6" s="20" t="inlineStr">
        <is>
          <t>Note</t>
        </is>
      </c>
    </row>
    <row r="7">
      <c r="A7" s="21" t="n"/>
      <c r="B7" s="22" t="n"/>
      <c r="C7" s="23" t="n"/>
      <c r="D7" s="22" t="n"/>
      <c r="E7" s="22" t="n"/>
      <c r="F7" s="23" t="n"/>
      <c r="G7" s="22" t="n"/>
      <c r="H7" s="22" t="n"/>
      <c r="I7" s="23" t="n"/>
      <c r="J7" s="22" t="n"/>
      <c r="K7" s="24">
        <f>IF(COUNT(C7,F7,I7)=0,"",SUM(C7,F7,I7))</f>
        <v/>
      </c>
      <c r="L7" s="25" t="n"/>
      <c r="M7" s="25" t="n"/>
      <c r="N7" s="25" t="n"/>
      <c r="O7" s="25" t="n"/>
      <c r="P7" s="25" t="n"/>
      <c r="Q7" s="25" t="n"/>
      <c r="R7" s="25" t="n"/>
      <c r="S7" s="25" t="n"/>
      <c r="T7" s="24">
        <f>IF(COUNT(L7:S7)=0,"",SUM(L7:S7))</f>
        <v/>
      </c>
      <c r="U7" s="23" t="n"/>
      <c r="V7" s="26">
        <f>IF(A7="","",SUMIFS('Tankers'!$G$4:$G$2003,'Tankers'!$A$4:$A$2003,A7,'Tankers'!$D$4:$D$2003,$I$3))</f>
        <v/>
      </c>
      <c r="W7" s="26">
        <f>IF(V7="","",IF($T$3="",0,V7*$T$3/100))</f>
        <v/>
      </c>
      <c r="X7" s="24">
        <f>IF(OR(NOT(ISNUMBER(T7)),NOT(ISNUMBER(T8))),"",IF(COUNT(L7:S7)&lt;&gt;COUNT(L8:S8),"Check the meters",T8-T7-IF($L$4="Yes",N(U7),0)))</f>
        <v/>
      </c>
      <c r="Y7" s="24">
        <f>IF(AND(ISNUMBER(K7),ISNUMBER(V7),ISNUMBER(W7),ISNUMBER(X7)),K7+V7-W7-X7,"")</f>
        <v/>
      </c>
      <c r="Z7" s="23" t="n"/>
      <c r="AA7" s="24">
        <f>IF(ISNUMBER(Z7),Z7,IF(ISNUMBER(K8),K8,""))</f>
        <v/>
      </c>
      <c r="AB7" s="27">
        <f>IF(AND(ISNUMBER(Y7),ISNUMBER(AA7)),AA7-Y7,"")</f>
        <v/>
      </c>
      <c r="AC7" s="24">
        <f>IF(ISNUMBER(AA7),0.04*AA7,"")</f>
        <v/>
      </c>
      <c r="AD7" s="28">
        <f>IF(AND(ISNUMBER(AB7),ISNUMBER(AA7)),IF(AA7=0,"",AB7/AA7),"")</f>
        <v/>
      </c>
      <c r="AE7" s="29">
        <f>IF(ISNUMBER(AB7),IF(ROUND(ABS(AB7),3)&lt;=ROUND(AC7,3),"Inside 4%","Over 4%"),"")</f>
        <v/>
      </c>
      <c r="AF7" s="22" t="n"/>
    </row>
    <row r="8">
      <c r="A8" s="30">
        <f>IF(A7="","",A7+1)</f>
        <v/>
      </c>
      <c r="B8" s="22" t="n"/>
      <c r="C8" s="23" t="n"/>
      <c r="D8" s="22" t="n"/>
      <c r="E8" s="22" t="n"/>
      <c r="F8" s="23" t="n"/>
      <c r="G8" s="22" t="n"/>
      <c r="H8" s="22" t="n"/>
      <c r="I8" s="23" t="n"/>
      <c r="J8" s="22" t="n"/>
      <c r="K8" s="24">
        <f>IF(COUNT(C8,F8,I8)=0,"",SUM(C8,F8,I8))</f>
        <v/>
      </c>
      <c r="L8" s="25" t="n"/>
      <c r="M8" s="25" t="n"/>
      <c r="N8" s="25" t="n"/>
      <c r="O8" s="25" t="n"/>
      <c r="P8" s="25" t="n"/>
      <c r="Q8" s="25" t="n"/>
      <c r="R8" s="25" t="n"/>
      <c r="S8" s="25" t="n"/>
      <c r="T8" s="24">
        <f>IF(COUNT(L8:S8)=0,"",SUM(L8:S8))</f>
        <v/>
      </c>
      <c r="U8" s="23" t="n"/>
      <c r="V8" s="26">
        <f>IF(A8="","",SUMIFS('Tankers'!$G$4:$G$2003,'Tankers'!$A$4:$A$2003,A8,'Tankers'!$D$4:$D$2003,$I$3))</f>
        <v/>
      </c>
      <c r="W8" s="26">
        <f>IF(V8="","",IF($T$3="",0,V8*$T$3/100))</f>
        <v/>
      </c>
      <c r="X8" s="24">
        <f>IF(OR(NOT(ISNUMBER(T8)),NOT(ISNUMBER(T9))),"",IF(COUNT(L8:S8)&lt;&gt;COUNT(L9:S9),"Check the meters",T9-T8-IF($L$4="Yes",N(U8),0)))</f>
        <v/>
      </c>
      <c r="Y8" s="24">
        <f>IF(AND(ISNUMBER(K8),ISNUMBER(V8),ISNUMBER(W8),ISNUMBER(X8)),K8+V8-W8-X8,"")</f>
        <v/>
      </c>
      <c r="Z8" s="23" t="n"/>
      <c r="AA8" s="24">
        <f>IF(ISNUMBER(Z8),Z8,IF(ISNUMBER(K9),K9,""))</f>
        <v/>
      </c>
      <c r="AB8" s="27">
        <f>IF(AND(ISNUMBER(Y8),ISNUMBER(AA8)),AA8-Y8,"")</f>
        <v/>
      </c>
      <c r="AC8" s="24">
        <f>IF(ISNUMBER(AA8),0.04*AA8,"")</f>
        <v/>
      </c>
      <c r="AD8" s="28">
        <f>IF(AND(ISNUMBER(AB8),ISNUMBER(AA8)),IF(AA8=0,"",AB8/AA8),"")</f>
        <v/>
      </c>
      <c r="AE8" s="29">
        <f>IF(ISNUMBER(AB8),IF(ROUND(ABS(AB8),3)&lt;=ROUND(AC8,3),"Inside 4%","Over 4%"),"")</f>
        <v/>
      </c>
      <c r="AF8" s="22" t="n"/>
    </row>
    <row r="9">
      <c r="A9" s="30">
        <f>IF(A8="","",A8+1)</f>
        <v/>
      </c>
      <c r="B9" s="22" t="n"/>
      <c r="C9" s="23" t="n"/>
      <c r="D9" s="22" t="n"/>
      <c r="E9" s="22" t="n"/>
      <c r="F9" s="23" t="n"/>
      <c r="G9" s="22" t="n"/>
      <c r="H9" s="22" t="n"/>
      <c r="I9" s="23" t="n"/>
      <c r="J9" s="22" t="n"/>
      <c r="K9" s="24">
        <f>IF(COUNT(C9,F9,I9)=0,"",SUM(C9,F9,I9))</f>
        <v/>
      </c>
      <c r="L9" s="25" t="n"/>
      <c r="M9" s="25" t="n"/>
      <c r="N9" s="25" t="n"/>
      <c r="O9" s="25" t="n"/>
      <c r="P9" s="25" t="n"/>
      <c r="Q9" s="25" t="n"/>
      <c r="R9" s="25" t="n"/>
      <c r="S9" s="25" t="n"/>
      <c r="T9" s="24">
        <f>IF(COUNT(L9:S9)=0,"",SUM(L9:S9))</f>
        <v/>
      </c>
      <c r="U9" s="23" t="n"/>
      <c r="V9" s="26">
        <f>IF(A9="","",SUMIFS('Tankers'!$G$4:$G$2003,'Tankers'!$A$4:$A$2003,A9,'Tankers'!$D$4:$D$2003,$I$3))</f>
        <v/>
      </c>
      <c r="W9" s="26">
        <f>IF(V9="","",IF($T$3="",0,V9*$T$3/100))</f>
        <v/>
      </c>
      <c r="X9" s="24">
        <f>IF(OR(NOT(ISNUMBER(T9)),NOT(ISNUMBER(T10))),"",IF(COUNT(L9:S9)&lt;&gt;COUNT(L10:S10),"Check the meters",T10-T9-IF($L$4="Yes",N(U9),0)))</f>
        <v/>
      </c>
      <c r="Y9" s="24">
        <f>IF(AND(ISNUMBER(K9),ISNUMBER(V9),ISNUMBER(W9),ISNUMBER(X9)),K9+V9-W9-X9,"")</f>
        <v/>
      </c>
      <c r="Z9" s="23" t="n"/>
      <c r="AA9" s="24">
        <f>IF(ISNUMBER(Z9),Z9,IF(ISNUMBER(K10),K10,""))</f>
        <v/>
      </c>
      <c r="AB9" s="27">
        <f>IF(AND(ISNUMBER(Y9),ISNUMBER(AA9)),AA9-Y9,"")</f>
        <v/>
      </c>
      <c r="AC9" s="24">
        <f>IF(ISNUMBER(AA9),0.04*AA9,"")</f>
        <v/>
      </c>
      <c r="AD9" s="28">
        <f>IF(AND(ISNUMBER(AB9),ISNUMBER(AA9)),IF(AA9=0,"",AB9/AA9),"")</f>
        <v/>
      </c>
      <c r="AE9" s="29">
        <f>IF(ISNUMBER(AB9),IF(ROUND(ABS(AB9),3)&lt;=ROUND(AC9,3),"Inside 4%","Over 4%"),"")</f>
        <v/>
      </c>
      <c r="AF9" s="22" t="n"/>
    </row>
    <row r="10">
      <c r="A10" s="30">
        <f>IF(A9="","",A9+1)</f>
        <v/>
      </c>
      <c r="B10" s="22" t="n"/>
      <c r="C10" s="23" t="n"/>
      <c r="D10" s="22" t="n"/>
      <c r="E10" s="22" t="n"/>
      <c r="F10" s="23" t="n"/>
      <c r="G10" s="22" t="n"/>
      <c r="H10" s="22" t="n"/>
      <c r="I10" s="23" t="n"/>
      <c r="J10" s="22" t="n"/>
      <c r="K10" s="24">
        <f>IF(COUNT(C10,F10,I10)=0,"",SUM(C10,F10,I10))</f>
        <v/>
      </c>
      <c r="L10" s="25" t="n"/>
      <c r="M10" s="25" t="n"/>
      <c r="N10" s="25" t="n"/>
      <c r="O10" s="25" t="n"/>
      <c r="P10" s="25" t="n"/>
      <c r="Q10" s="25" t="n"/>
      <c r="R10" s="25" t="n"/>
      <c r="S10" s="25" t="n"/>
      <c r="T10" s="24">
        <f>IF(COUNT(L10:S10)=0,"",SUM(L10:S10))</f>
        <v/>
      </c>
      <c r="U10" s="23" t="n"/>
      <c r="V10" s="26">
        <f>IF(A10="","",SUMIFS('Tankers'!$G$4:$G$2003,'Tankers'!$A$4:$A$2003,A10,'Tankers'!$D$4:$D$2003,$I$3))</f>
        <v/>
      </c>
      <c r="W10" s="26">
        <f>IF(V10="","",IF($T$3="",0,V10*$T$3/100))</f>
        <v/>
      </c>
      <c r="X10" s="24">
        <f>IF(OR(NOT(ISNUMBER(T10)),NOT(ISNUMBER(T11))),"",IF(COUNT(L10:S10)&lt;&gt;COUNT(L11:S11),"Check the meters",T11-T10-IF($L$4="Yes",N(U10),0)))</f>
        <v/>
      </c>
      <c r="Y10" s="24">
        <f>IF(AND(ISNUMBER(K10),ISNUMBER(V10),ISNUMBER(W10),ISNUMBER(X10)),K10+V10-W10-X10,"")</f>
        <v/>
      </c>
      <c r="Z10" s="23" t="n"/>
      <c r="AA10" s="24">
        <f>IF(ISNUMBER(Z10),Z10,IF(ISNUMBER(K11),K11,""))</f>
        <v/>
      </c>
      <c r="AB10" s="27">
        <f>IF(AND(ISNUMBER(Y10),ISNUMBER(AA10)),AA10-Y10,"")</f>
        <v/>
      </c>
      <c r="AC10" s="24">
        <f>IF(ISNUMBER(AA10),0.04*AA10,"")</f>
        <v/>
      </c>
      <c r="AD10" s="28">
        <f>IF(AND(ISNUMBER(AB10),ISNUMBER(AA10)),IF(AA10=0,"",AB10/AA10),"")</f>
        <v/>
      </c>
      <c r="AE10" s="29">
        <f>IF(ISNUMBER(AB10),IF(ROUND(ABS(AB10),3)&lt;=ROUND(AC10,3),"Inside 4%","Over 4%"),"")</f>
        <v/>
      </c>
      <c r="AF10" s="22" t="n"/>
    </row>
    <row r="11">
      <c r="A11" s="30">
        <f>IF(A10="","",A10+1)</f>
        <v/>
      </c>
      <c r="B11" s="22" t="n"/>
      <c r="C11" s="23" t="n"/>
      <c r="D11" s="22" t="n"/>
      <c r="E11" s="22" t="n"/>
      <c r="F11" s="23" t="n"/>
      <c r="G11" s="22" t="n"/>
      <c r="H11" s="22" t="n"/>
      <c r="I11" s="23" t="n"/>
      <c r="J11" s="22" t="n"/>
      <c r="K11" s="24">
        <f>IF(COUNT(C11,F11,I11)=0,"",SUM(C11,F11,I11))</f>
        <v/>
      </c>
      <c r="L11" s="25" t="n"/>
      <c r="M11" s="25" t="n"/>
      <c r="N11" s="25" t="n"/>
      <c r="O11" s="25" t="n"/>
      <c r="P11" s="25" t="n"/>
      <c r="Q11" s="25" t="n"/>
      <c r="R11" s="25" t="n"/>
      <c r="S11" s="25" t="n"/>
      <c r="T11" s="24">
        <f>IF(COUNT(L11:S11)=0,"",SUM(L11:S11))</f>
        <v/>
      </c>
      <c r="U11" s="23" t="n"/>
      <c r="V11" s="26">
        <f>IF(A11="","",SUMIFS('Tankers'!$G$4:$G$2003,'Tankers'!$A$4:$A$2003,A11,'Tankers'!$D$4:$D$2003,$I$3))</f>
        <v/>
      </c>
      <c r="W11" s="26">
        <f>IF(V11="","",IF($T$3="",0,V11*$T$3/100))</f>
        <v/>
      </c>
      <c r="X11" s="24">
        <f>IF(OR(NOT(ISNUMBER(T11)),NOT(ISNUMBER(T12))),"",IF(COUNT(L11:S11)&lt;&gt;COUNT(L12:S12),"Check the meters",T12-T11-IF($L$4="Yes",N(U11),0)))</f>
        <v/>
      </c>
      <c r="Y11" s="24">
        <f>IF(AND(ISNUMBER(K11),ISNUMBER(V11),ISNUMBER(W11),ISNUMBER(X11)),K11+V11-W11-X11,"")</f>
        <v/>
      </c>
      <c r="Z11" s="23" t="n"/>
      <c r="AA11" s="24">
        <f>IF(ISNUMBER(Z11),Z11,IF(ISNUMBER(K12),K12,""))</f>
        <v/>
      </c>
      <c r="AB11" s="27">
        <f>IF(AND(ISNUMBER(Y11),ISNUMBER(AA11)),AA11-Y11,"")</f>
        <v/>
      </c>
      <c r="AC11" s="24">
        <f>IF(ISNUMBER(AA11),0.04*AA11,"")</f>
        <v/>
      </c>
      <c r="AD11" s="28">
        <f>IF(AND(ISNUMBER(AB11),ISNUMBER(AA11)),IF(AA11=0,"",AB11/AA11),"")</f>
        <v/>
      </c>
      <c r="AE11" s="29">
        <f>IF(ISNUMBER(AB11),IF(ROUND(ABS(AB11),3)&lt;=ROUND(AC11,3),"Inside 4%","Over 4%"),"")</f>
        <v/>
      </c>
      <c r="AF11" s="22" t="n"/>
    </row>
    <row r="12">
      <c r="A12" s="30">
        <f>IF(A11="","",A11+1)</f>
        <v/>
      </c>
      <c r="B12" s="22" t="n"/>
      <c r="C12" s="23" t="n"/>
      <c r="D12" s="22" t="n"/>
      <c r="E12" s="22" t="n"/>
      <c r="F12" s="23" t="n"/>
      <c r="G12" s="22" t="n"/>
      <c r="H12" s="22" t="n"/>
      <c r="I12" s="23" t="n"/>
      <c r="J12" s="22" t="n"/>
      <c r="K12" s="24">
        <f>IF(COUNT(C12,F12,I12)=0,"",SUM(C12,F12,I12))</f>
        <v/>
      </c>
      <c r="L12" s="25" t="n"/>
      <c r="M12" s="25" t="n"/>
      <c r="N12" s="25" t="n"/>
      <c r="O12" s="25" t="n"/>
      <c r="P12" s="25" t="n"/>
      <c r="Q12" s="25" t="n"/>
      <c r="R12" s="25" t="n"/>
      <c r="S12" s="25" t="n"/>
      <c r="T12" s="24">
        <f>IF(COUNT(L12:S12)=0,"",SUM(L12:S12))</f>
        <v/>
      </c>
      <c r="U12" s="23" t="n"/>
      <c r="V12" s="26">
        <f>IF(A12="","",SUMIFS('Tankers'!$G$4:$G$2003,'Tankers'!$A$4:$A$2003,A12,'Tankers'!$D$4:$D$2003,$I$3))</f>
        <v/>
      </c>
      <c r="W12" s="26">
        <f>IF(V12="","",IF($T$3="",0,V12*$T$3/100))</f>
        <v/>
      </c>
      <c r="X12" s="24">
        <f>IF(OR(NOT(ISNUMBER(T12)),NOT(ISNUMBER(T13))),"",IF(COUNT(L12:S12)&lt;&gt;COUNT(L13:S13),"Check the meters",T13-T12-IF($L$4="Yes",N(U12),0)))</f>
        <v/>
      </c>
      <c r="Y12" s="24">
        <f>IF(AND(ISNUMBER(K12),ISNUMBER(V12),ISNUMBER(W12),ISNUMBER(X12)),K12+V12-W12-X12,"")</f>
        <v/>
      </c>
      <c r="Z12" s="23" t="n"/>
      <c r="AA12" s="24">
        <f>IF(ISNUMBER(Z12),Z12,IF(ISNUMBER(K13),K13,""))</f>
        <v/>
      </c>
      <c r="AB12" s="27">
        <f>IF(AND(ISNUMBER(Y12),ISNUMBER(AA12)),AA12-Y12,"")</f>
        <v/>
      </c>
      <c r="AC12" s="24">
        <f>IF(ISNUMBER(AA12),0.04*AA12,"")</f>
        <v/>
      </c>
      <c r="AD12" s="28">
        <f>IF(AND(ISNUMBER(AB12),ISNUMBER(AA12)),IF(AA12=0,"",AB12/AA12),"")</f>
        <v/>
      </c>
      <c r="AE12" s="29">
        <f>IF(ISNUMBER(AB12),IF(ROUND(ABS(AB12),3)&lt;=ROUND(AC12,3),"Inside 4%","Over 4%"),"")</f>
        <v/>
      </c>
      <c r="AF12" s="22" t="n"/>
    </row>
    <row r="13">
      <c r="A13" s="30">
        <f>IF(A12="","",A12+1)</f>
        <v/>
      </c>
      <c r="B13" s="22" t="n"/>
      <c r="C13" s="23" t="n"/>
      <c r="D13" s="22" t="n"/>
      <c r="E13" s="22" t="n"/>
      <c r="F13" s="23" t="n"/>
      <c r="G13" s="22" t="n"/>
      <c r="H13" s="22" t="n"/>
      <c r="I13" s="23" t="n"/>
      <c r="J13" s="22" t="n"/>
      <c r="K13" s="24">
        <f>IF(COUNT(C13,F13,I13)=0,"",SUM(C13,F13,I13))</f>
        <v/>
      </c>
      <c r="L13" s="25" t="n"/>
      <c r="M13" s="25" t="n"/>
      <c r="N13" s="25" t="n"/>
      <c r="O13" s="25" t="n"/>
      <c r="P13" s="25" t="n"/>
      <c r="Q13" s="25" t="n"/>
      <c r="R13" s="25" t="n"/>
      <c r="S13" s="25" t="n"/>
      <c r="T13" s="24">
        <f>IF(COUNT(L13:S13)=0,"",SUM(L13:S13))</f>
        <v/>
      </c>
      <c r="U13" s="23" t="n"/>
      <c r="V13" s="26">
        <f>IF(A13="","",SUMIFS('Tankers'!$G$4:$G$2003,'Tankers'!$A$4:$A$2003,A13,'Tankers'!$D$4:$D$2003,$I$3))</f>
        <v/>
      </c>
      <c r="W13" s="26">
        <f>IF(V13="","",IF($T$3="",0,V13*$T$3/100))</f>
        <v/>
      </c>
      <c r="X13" s="24">
        <f>IF(OR(NOT(ISNUMBER(T13)),NOT(ISNUMBER(T14))),"",IF(COUNT(L13:S13)&lt;&gt;COUNT(L14:S14),"Check the meters",T14-T13-IF($L$4="Yes",N(U13),0)))</f>
        <v/>
      </c>
      <c r="Y13" s="24">
        <f>IF(AND(ISNUMBER(K13),ISNUMBER(V13),ISNUMBER(W13),ISNUMBER(X13)),K13+V13-W13-X13,"")</f>
        <v/>
      </c>
      <c r="Z13" s="23" t="n"/>
      <c r="AA13" s="24">
        <f>IF(ISNUMBER(Z13),Z13,IF(ISNUMBER(K14),K14,""))</f>
        <v/>
      </c>
      <c r="AB13" s="27">
        <f>IF(AND(ISNUMBER(Y13),ISNUMBER(AA13)),AA13-Y13,"")</f>
        <v/>
      </c>
      <c r="AC13" s="24">
        <f>IF(ISNUMBER(AA13),0.04*AA13,"")</f>
        <v/>
      </c>
      <c r="AD13" s="28">
        <f>IF(AND(ISNUMBER(AB13),ISNUMBER(AA13)),IF(AA13=0,"",AB13/AA13),"")</f>
        <v/>
      </c>
      <c r="AE13" s="29">
        <f>IF(ISNUMBER(AB13),IF(ROUND(ABS(AB13),3)&lt;=ROUND(AC13,3),"Inside 4%","Over 4%"),"")</f>
        <v/>
      </c>
      <c r="AF13" s="22" t="n"/>
    </row>
    <row r="14">
      <c r="A14" s="30">
        <f>IF(A13="","",A13+1)</f>
        <v/>
      </c>
      <c r="B14" s="22" t="n"/>
      <c r="C14" s="23" t="n"/>
      <c r="D14" s="22" t="n"/>
      <c r="E14" s="22" t="n"/>
      <c r="F14" s="23" t="n"/>
      <c r="G14" s="22" t="n"/>
      <c r="H14" s="22" t="n"/>
      <c r="I14" s="23" t="n"/>
      <c r="J14" s="22" t="n"/>
      <c r="K14" s="24">
        <f>IF(COUNT(C14,F14,I14)=0,"",SUM(C14,F14,I14))</f>
        <v/>
      </c>
      <c r="L14" s="25" t="n"/>
      <c r="M14" s="25" t="n"/>
      <c r="N14" s="25" t="n"/>
      <c r="O14" s="25" t="n"/>
      <c r="P14" s="25" t="n"/>
      <c r="Q14" s="25" t="n"/>
      <c r="R14" s="25" t="n"/>
      <c r="S14" s="25" t="n"/>
      <c r="T14" s="24">
        <f>IF(COUNT(L14:S14)=0,"",SUM(L14:S14))</f>
        <v/>
      </c>
      <c r="U14" s="23" t="n"/>
      <c r="V14" s="26">
        <f>IF(A14="","",SUMIFS('Tankers'!$G$4:$G$2003,'Tankers'!$A$4:$A$2003,A14,'Tankers'!$D$4:$D$2003,$I$3))</f>
        <v/>
      </c>
      <c r="W14" s="26">
        <f>IF(V14="","",IF($T$3="",0,V14*$T$3/100))</f>
        <v/>
      </c>
      <c r="X14" s="24">
        <f>IF(OR(NOT(ISNUMBER(T14)),NOT(ISNUMBER(T15))),"",IF(COUNT(L14:S14)&lt;&gt;COUNT(L15:S15),"Check the meters",T15-T14-IF($L$4="Yes",N(U14),0)))</f>
        <v/>
      </c>
      <c r="Y14" s="24">
        <f>IF(AND(ISNUMBER(K14),ISNUMBER(V14),ISNUMBER(W14),ISNUMBER(X14)),K14+V14-W14-X14,"")</f>
        <v/>
      </c>
      <c r="Z14" s="23" t="n"/>
      <c r="AA14" s="24">
        <f>IF(ISNUMBER(Z14),Z14,IF(ISNUMBER(K15),K15,""))</f>
        <v/>
      </c>
      <c r="AB14" s="27">
        <f>IF(AND(ISNUMBER(Y14),ISNUMBER(AA14)),AA14-Y14,"")</f>
        <v/>
      </c>
      <c r="AC14" s="24">
        <f>IF(ISNUMBER(AA14),0.04*AA14,"")</f>
        <v/>
      </c>
      <c r="AD14" s="28">
        <f>IF(AND(ISNUMBER(AB14),ISNUMBER(AA14)),IF(AA14=0,"",AB14/AA14),"")</f>
        <v/>
      </c>
      <c r="AE14" s="29">
        <f>IF(ISNUMBER(AB14),IF(ROUND(ABS(AB14),3)&lt;=ROUND(AC14,3),"Inside 4%","Over 4%"),"")</f>
        <v/>
      </c>
      <c r="AF14" s="22" t="n"/>
    </row>
    <row r="15">
      <c r="A15" s="30">
        <f>IF(A14="","",A14+1)</f>
        <v/>
      </c>
      <c r="B15" s="22" t="n"/>
      <c r="C15" s="23" t="n"/>
      <c r="D15" s="22" t="n"/>
      <c r="E15" s="22" t="n"/>
      <c r="F15" s="23" t="n"/>
      <c r="G15" s="22" t="n"/>
      <c r="H15" s="22" t="n"/>
      <c r="I15" s="23" t="n"/>
      <c r="J15" s="22" t="n"/>
      <c r="K15" s="24">
        <f>IF(COUNT(C15,F15,I15)=0,"",SUM(C15,F15,I15))</f>
        <v/>
      </c>
      <c r="L15" s="25" t="n"/>
      <c r="M15" s="25" t="n"/>
      <c r="N15" s="25" t="n"/>
      <c r="O15" s="25" t="n"/>
      <c r="P15" s="25" t="n"/>
      <c r="Q15" s="25" t="n"/>
      <c r="R15" s="25" t="n"/>
      <c r="S15" s="25" t="n"/>
      <c r="T15" s="24">
        <f>IF(COUNT(L15:S15)=0,"",SUM(L15:S15))</f>
        <v/>
      </c>
      <c r="U15" s="23" t="n"/>
      <c r="V15" s="26">
        <f>IF(A15="","",SUMIFS('Tankers'!$G$4:$G$2003,'Tankers'!$A$4:$A$2003,A15,'Tankers'!$D$4:$D$2003,$I$3))</f>
        <v/>
      </c>
      <c r="W15" s="26">
        <f>IF(V15="","",IF($T$3="",0,V15*$T$3/100))</f>
        <v/>
      </c>
      <c r="X15" s="24">
        <f>IF(OR(NOT(ISNUMBER(T15)),NOT(ISNUMBER(T16))),"",IF(COUNT(L15:S15)&lt;&gt;COUNT(L16:S16),"Check the meters",T16-T15-IF($L$4="Yes",N(U15),0)))</f>
        <v/>
      </c>
      <c r="Y15" s="24">
        <f>IF(AND(ISNUMBER(K15),ISNUMBER(V15),ISNUMBER(W15),ISNUMBER(X15)),K15+V15-W15-X15,"")</f>
        <v/>
      </c>
      <c r="Z15" s="23" t="n"/>
      <c r="AA15" s="24">
        <f>IF(ISNUMBER(Z15),Z15,IF(ISNUMBER(K16),K16,""))</f>
        <v/>
      </c>
      <c r="AB15" s="27">
        <f>IF(AND(ISNUMBER(Y15),ISNUMBER(AA15)),AA15-Y15,"")</f>
        <v/>
      </c>
      <c r="AC15" s="24">
        <f>IF(ISNUMBER(AA15),0.04*AA15,"")</f>
        <v/>
      </c>
      <c r="AD15" s="28">
        <f>IF(AND(ISNUMBER(AB15),ISNUMBER(AA15)),IF(AA15=0,"",AB15/AA15),"")</f>
        <v/>
      </c>
      <c r="AE15" s="29">
        <f>IF(ISNUMBER(AB15),IF(ROUND(ABS(AB15),3)&lt;=ROUND(AC15,3),"Inside 4%","Over 4%"),"")</f>
        <v/>
      </c>
      <c r="AF15" s="22" t="n"/>
    </row>
    <row r="16">
      <c r="A16" s="30">
        <f>IF(A15="","",A15+1)</f>
        <v/>
      </c>
      <c r="B16" s="22" t="n"/>
      <c r="C16" s="23" t="n"/>
      <c r="D16" s="22" t="n"/>
      <c r="E16" s="22" t="n"/>
      <c r="F16" s="23" t="n"/>
      <c r="G16" s="22" t="n"/>
      <c r="H16" s="22" t="n"/>
      <c r="I16" s="23" t="n"/>
      <c r="J16" s="22" t="n"/>
      <c r="K16" s="24">
        <f>IF(COUNT(C16,F16,I16)=0,"",SUM(C16,F16,I16))</f>
        <v/>
      </c>
      <c r="L16" s="25" t="n"/>
      <c r="M16" s="25" t="n"/>
      <c r="N16" s="25" t="n"/>
      <c r="O16" s="25" t="n"/>
      <c r="P16" s="25" t="n"/>
      <c r="Q16" s="25" t="n"/>
      <c r="R16" s="25" t="n"/>
      <c r="S16" s="25" t="n"/>
      <c r="T16" s="24">
        <f>IF(COUNT(L16:S16)=0,"",SUM(L16:S16))</f>
        <v/>
      </c>
      <c r="U16" s="23" t="n"/>
      <c r="V16" s="26">
        <f>IF(A16="","",SUMIFS('Tankers'!$G$4:$G$2003,'Tankers'!$A$4:$A$2003,A16,'Tankers'!$D$4:$D$2003,$I$3))</f>
        <v/>
      </c>
      <c r="W16" s="26">
        <f>IF(V16="","",IF($T$3="",0,V16*$T$3/100))</f>
        <v/>
      </c>
      <c r="X16" s="24">
        <f>IF(OR(NOT(ISNUMBER(T16)),NOT(ISNUMBER(T17))),"",IF(COUNT(L16:S16)&lt;&gt;COUNT(L17:S17),"Check the meters",T17-T16-IF($L$4="Yes",N(U16),0)))</f>
        <v/>
      </c>
      <c r="Y16" s="24">
        <f>IF(AND(ISNUMBER(K16),ISNUMBER(V16),ISNUMBER(W16),ISNUMBER(X16)),K16+V16-W16-X16,"")</f>
        <v/>
      </c>
      <c r="Z16" s="23" t="n"/>
      <c r="AA16" s="24">
        <f>IF(ISNUMBER(Z16),Z16,IF(ISNUMBER(K17),K17,""))</f>
        <v/>
      </c>
      <c r="AB16" s="27">
        <f>IF(AND(ISNUMBER(Y16),ISNUMBER(AA16)),AA16-Y16,"")</f>
        <v/>
      </c>
      <c r="AC16" s="24">
        <f>IF(ISNUMBER(AA16),0.04*AA16,"")</f>
        <v/>
      </c>
      <c r="AD16" s="28">
        <f>IF(AND(ISNUMBER(AB16),ISNUMBER(AA16)),IF(AA16=0,"",AB16/AA16),"")</f>
        <v/>
      </c>
      <c r="AE16" s="29">
        <f>IF(ISNUMBER(AB16),IF(ROUND(ABS(AB16),3)&lt;=ROUND(AC16,3),"Inside 4%","Over 4%"),"")</f>
        <v/>
      </c>
      <c r="AF16" s="22" t="n"/>
    </row>
    <row r="17">
      <c r="A17" s="30">
        <f>IF(A16="","",A16+1)</f>
        <v/>
      </c>
      <c r="B17" s="22" t="n"/>
      <c r="C17" s="23" t="n"/>
      <c r="D17" s="22" t="n"/>
      <c r="E17" s="22" t="n"/>
      <c r="F17" s="23" t="n"/>
      <c r="G17" s="22" t="n"/>
      <c r="H17" s="22" t="n"/>
      <c r="I17" s="23" t="n"/>
      <c r="J17" s="22" t="n"/>
      <c r="K17" s="24">
        <f>IF(COUNT(C17,F17,I17)=0,"",SUM(C17,F17,I17))</f>
        <v/>
      </c>
      <c r="L17" s="25" t="n"/>
      <c r="M17" s="25" t="n"/>
      <c r="N17" s="25" t="n"/>
      <c r="O17" s="25" t="n"/>
      <c r="P17" s="25" t="n"/>
      <c r="Q17" s="25" t="n"/>
      <c r="R17" s="25" t="n"/>
      <c r="S17" s="25" t="n"/>
      <c r="T17" s="24">
        <f>IF(COUNT(L17:S17)=0,"",SUM(L17:S17))</f>
        <v/>
      </c>
      <c r="U17" s="23" t="n"/>
      <c r="V17" s="26">
        <f>IF(A17="","",SUMIFS('Tankers'!$G$4:$G$2003,'Tankers'!$A$4:$A$2003,A17,'Tankers'!$D$4:$D$2003,$I$3))</f>
        <v/>
      </c>
      <c r="W17" s="26">
        <f>IF(V17="","",IF($T$3="",0,V17*$T$3/100))</f>
        <v/>
      </c>
      <c r="X17" s="24">
        <f>IF(OR(NOT(ISNUMBER(T17)),NOT(ISNUMBER(T18))),"",IF(COUNT(L17:S17)&lt;&gt;COUNT(L18:S18),"Check the meters",T18-T17-IF($L$4="Yes",N(U17),0)))</f>
        <v/>
      </c>
      <c r="Y17" s="24">
        <f>IF(AND(ISNUMBER(K17),ISNUMBER(V17),ISNUMBER(W17),ISNUMBER(X17)),K17+V17-W17-X17,"")</f>
        <v/>
      </c>
      <c r="Z17" s="23" t="n"/>
      <c r="AA17" s="24">
        <f>IF(ISNUMBER(Z17),Z17,IF(ISNUMBER(K18),K18,""))</f>
        <v/>
      </c>
      <c r="AB17" s="27">
        <f>IF(AND(ISNUMBER(Y17),ISNUMBER(AA17)),AA17-Y17,"")</f>
        <v/>
      </c>
      <c r="AC17" s="24">
        <f>IF(ISNUMBER(AA17),0.04*AA17,"")</f>
        <v/>
      </c>
      <c r="AD17" s="28">
        <f>IF(AND(ISNUMBER(AB17),ISNUMBER(AA17)),IF(AA17=0,"",AB17/AA17),"")</f>
        <v/>
      </c>
      <c r="AE17" s="29">
        <f>IF(ISNUMBER(AB17),IF(ROUND(ABS(AB17),3)&lt;=ROUND(AC17,3),"Inside 4%","Over 4%"),"")</f>
        <v/>
      </c>
      <c r="AF17" s="22" t="n"/>
    </row>
    <row r="18">
      <c r="A18" s="30">
        <f>IF(A17="","",A17+1)</f>
        <v/>
      </c>
      <c r="B18" s="22" t="n"/>
      <c r="C18" s="23" t="n"/>
      <c r="D18" s="22" t="n"/>
      <c r="E18" s="22" t="n"/>
      <c r="F18" s="23" t="n"/>
      <c r="G18" s="22" t="n"/>
      <c r="H18" s="22" t="n"/>
      <c r="I18" s="23" t="n"/>
      <c r="J18" s="22" t="n"/>
      <c r="K18" s="24">
        <f>IF(COUNT(C18,F18,I18)=0,"",SUM(C18,F18,I18))</f>
        <v/>
      </c>
      <c r="L18" s="25" t="n"/>
      <c r="M18" s="25" t="n"/>
      <c r="N18" s="25" t="n"/>
      <c r="O18" s="25" t="n"/>
      <c r="P18" s="25" t="n"/>
      <c r="Q18" s="25" t="n"/>
      <c r="R18" s="25" t="n"/>
      <c r="S18" s="25" t="n"/>
      <c r="T18" s="24">
        <f>IF(COUNT(L18:S18)=0,"",SUM(L18:S18))</f>
        <v/>
      </c>
      <c r="U18" s="23" t="n"/>
      <c r="V18" s="26">
        <f>IF(A18="","",SUMIFS('Tankers'!$G$4:$G$2003,'Tankers'!$A$4:$A$2003,A18,'Tankers'!$D$4:$D$2003,$I$3))</f>
        <v/>
      </c>
      <c r="W18" s="26">
        <f>IF(V18="","",IF($T$3="",0,V18*$T$3/100))</f>
        <v/>
      </c>
      <c r="X18" s="24">
        <f>IF(OR(NOT(ISNUMBER(T18)),NOT(ISNUMBER(T19))),"",IF(COUNT(L18:S18)&lt;&gt;COUNT(L19:S19),"Check the meters",T19-T18-IF($L$4="Yes",N(U18),0)))</f>
        <v/>
      </c>
      <c r="Y18" s="24">
        <f>IF(AND(ISNUMBER(K18),ISNUMBER(V18),ISNUMBER(W18),ISNUMBER(X18)),K18+V18-W18-X18,"")</f>
        <v/>
      </c>
      <c r="Z18" s="23" t="n"/>
      <c r="AA18" s="24">
        <f>IF(ISNUMBER(Z18),Z18,IF(ISNUMBER(K19),K19,""))</f>
        <v/>
      </c>
      <c r="AB18" s="27">
        <f>IF(AND(ISNUMBER(Y18),ISNUMBER(AA18)),AA18-Y18,"")</f>
        <v/>
      </c>
      <c r="AC18" s="24">
        <f>IF(ISNUMBER(AA18),0.04*AA18,"")</f>
        <v/>
      </c>
      <c r="AD18" s="28">
        <f>IF(AND(ISNUMBER(AB18),ISNUMBER(AA18)),IF(AA18=0,"",AB18/AA18),"")</f>
        <v/>
      </c>
      <c r="AE18" s="29">
        <f>IF(ISNUMBER(AB18),IF(ROUND(ABS(AB18),3)&lt;=ROUND(AC18,3),"Inside 4%","Over 4%"),"")</f>
        <v/>
      </c>
      <c r="AF18" s="22" t="n"/>
    </row>
    <row r="19">
      <c r="A19" s="30">
        <f>IF(A18="","",A18+1)</f>
        <v/>
      </c>
      <c r="B19" s="22" t="n"/>
      <c r="C19" s="23" t="n"/>
      <c r="D19" s="22" t="n"/>
      <c r="E19" s="22" t="n"/>
      <c r="F19" s="23" t="n"/>
      <c r="G19" s="22" t="n"/>
      <c r="H19" s="22" t="n"/>
      <c r="I19" s="23" t="n"/>
      <c r="J19" s="22" t="n"/>
      <c r="K19" s="24">
        <f>IF(COUNT(C19,F19,I19)=0,"",SUM(C19,F19,I19))</f>
        <v/>
      </c>
      <c r="L19" s="25" t="n"/>
      <c r="M19" s="25" t="n"/>
      <c r="N19" s="25" t="n"/>
      <c r="O19" s="25" t="n"/>
      <c r="P19" s="25" t="n"/>
      <c r="Q19" s="25" t="n"/>
      <c r="R19" s="25" t="n"/>
      <c r="S19" s="25" t="n"/>
      <c r="T19" s="24">
        <f>IF(COUNT(L19:S19)=0,"",SUM(L19:S19))</f>
        <v/>
      </c>
      <c r="U19" s="23" t="n"/>
      <c r="V19" s="26">
        <f>IF(A19="","",SUMIFS('Tankers'!$G$4:$G$2003,'Tankers'!$A$4:$A$2003,A19,'Tankers'!$D$4:$D$2003,$I$3))</f>
        <v/>
      </c>
      <c r="W19" s="26">
        <f>IF(V19="","",IF($T$3="",0,V19*$T$3/100))</f>
        <v/>
      </c>
      <c r="X19" s="24">
        <f>IF(OR(NOT(ISNUMBER(T19)),NOT(ISNUMBER(T20))),"",IF(COUNT(L19:S19)&lt;&gt;COUNT(L20:S20),"Check the meters",T20-T19-IF($L$4="Yes",N(U19),0)))</f>
        <v/>
      </c>
      <c r="Y19" s="24">
        <f>IF(AND(ISNUMBER(K19),ISNUMBER(V19),ISNUMBER(W19),ISNUMBER(X19)),K19+V19-W19-X19,"")</f>
        <v/>
      </c>
      <c r="Z19" s="23" t="n"/>
      <c r="AA19" s="24">
        <f>IF(ISNUMBER(Z19),Z19,IF(ISNUMBER(K20),K20,""))</f>
        <v/>
      </c>
      <c r="AB19" s="27">
        <f>IF(AND(ISNUMBER(Y19),ISNUMBER(AA19)),AA19-Y19,"")</f>
        <v/>
      </c>
      <c r="AC19" s="24">
        <f>IF(ISNUMBER(AA19),0.04*AA19,"")</f>
        <v/>
      </c>
      <c r="AD19" s="28">
        <f>IF(AND(ISNUMBER(AB19),ISNUMBER(AA19)),IF(AA19=0,"",AB19/AA19),"")</f>
        <v/>
      </c>
      <c r="AE19" s="29">
        <f>IF(ISNUMBER(AB19),IF(ROUND(ABS(AB19),3)&lt;=ROUND(AC19,3),"Inside 4%","Over 4%"),"")</f>
        <v/>
      </c>
      <c r="AF19" s="22" t="n"/>
    </row>
    <row r="20">
      <c r="A20" s="30">
        <f>IF(A19="","",A19+1)</f>
        <v/>
      </c>
      <c r="B20" s="22" t="n"/>
      <c r="C20" s="23" t="n"/>
      <c r="D20" s="22" t="n"/>
      <c r="E20" s="22" t="n"/>
      <c r="F20" s="23" t="n"/>
      <c r="G20" s="22" t="n"/>
      <c r="H20" s="22" t="n"/>
      <c r="I20" s="23" t="n"/>
      <c r="J20" s="22" t="n"/>
      <c r="K20" s="24">
        <f>IF(COUNT(C20,F20,I20)=0,"",SUM(C20,F20,I20))</f>
        <v/>
      </c>
      <c r="L20" s="25" t="n"/>
      <c r="M20" s="25" t="n"/>
      <c r="N20" s="25" t="n"/>
      <c r="O20" s="25" t="n"/>
      <c r="P20" s="25" t="n"/>
      <c r="Q20" s="25" t="n"/>
      <c r="R20" s="25" t="n"/>
      <c r="S20" s="25" t="n"/>
      <c r="T20" s="24">
        <f>IF(COUNT(L20:S20)=0,"",SUM(L20:S20))</f>
        <v/>
      </c>
      <c r="U20" s="23" t="n"/>
      <c r="V20" s="26">
        <f>IF(A20="","",SUMIFS('Tankers'!$G$4:$G$2003,'Tankers'!$A$4:$A$2003,A20,'Tankers'!$D$4:$D$2003,$I$3))</f>
        <v/>
      </c>
      <c r="W20" s="26">
        <f>IF(V20="","",IF($T$3="",0,V20*$T$3/100))</f>
        <v/>
      </c>
      <c r="X20" s="24">
        <f>IF(OR(NOT(ISNUMBER(T20)),NOT(ISNUMBER(T21))),"",IF(COUNT(L20:S20)&lt;&gt;COUNT(L21:S21),"Check the meters",T21-T20-IF($L$4="Yes",N(U20),0)))</f>
        <v/>
      </c>
      <c r="Y20" s="24">
        <f>IF(AND(ISNUMBER(K20),ISNUMBER(V20),ISNUMBER(W20),ISNUMBER(X20)),K20+V20-W20-X20,"")</f>
        <v/>
      </c>
      <c r="Z20" s="23" t="n"/>
      <c r="AA20" s="24">
        <f>IF(ISNUMBER(Z20),Z20,IF(ISNUMBER(K21),K21,""))</f>
        <v/>
      </c>
      <c r="AB20" s="27">
        <f>IF(AND(ISNUMBER(Y20),ISNUMBER(AA20)),AA20-Y20,"")</f>
        <v/>
      </c>
      <c r="AC20" s="24">
        <f>IF(ISNUMBER(AA20),0.04*AA20,"")</f>
        <v/>
      </c>
      <c r="AD20" s="28">
        <f>IF(AND(ISNUMBER(AB20),ISNUMBER(AA20)),IF(AA20=0,"",AB20/AA20),"")</f>
        <v/>
      </c>
      <c r="AE20" s="29">
        <f>IF(ISNUMBER(AB20),IF(ROUND(ABS(AB20),3)&lt;=ROUND(AC20,3),"Inside 4%","Over 4%"),"")</f>
        <v/>
      </c>
      <c r="AF20" s="22" t="n"/>
    </row>
    <row r="21">
      <c r="A21" s="30">
        <f>IF(A20="","",A20+1)</f>
        <v/>
      </c>
      <c r="B21" s="22" t="n"/>
      <c r="C21" s="23" t="n"/>
      <c r="D21" s="22" t="n"/>
      <c r="E21" s="22" t="n"/>
      <c r="F21" s="23" t="n"/>
      <c r="G21" s="22" t="n"/>
      <c r="H21" s="22" t="n"/>
      <c r="I21" s="23" t="n"/>
      <c r="J21" s="22" t="n"/>
      <c r="K21" s="24">
        <f>IF(COUNT(C21,F21,I21)=0,"",SUM(C21,F21,I21))</f>
        <v/>
      </c>
      <c r="L21" s="25" t="n"/>
      <c r="M21" s="25" t="n"/>
      <c r="N21" s="25" t="n"/>
      <c r="O21" s="25" t="n"/>
      <c r="P21" s="25" t="n"/>
      <c r="Q21" s="25" t="n"/>
      <c r="R21" s="25" t="n"/>
      <c r="S21" s="25" t="n"/>
      <c r="T21" s="24">
        <f>IF(COUNT(L21:S21)=0,"",SUM(L21:S21))</f>
        <v/>
      </c>
      <c r="U21" s="23" t="n"/>
      <c r="V21" s="26">
        <f>IF(A21="","",SUMIFS('Tankers'!$G$4:$G$2003,'Tankers'!$A$4:$A$2003,A21,'Tankers'!$D$4:$D$2003,$I$3))</f>
        <v/>
      </c>
      <c r="W21" s="26">
        <f>IF(V21="","",IF($T$3="",0,V21*$T$3/100))</f>
        <v/>
      </c>
      <c r="X21" s="24">
        <f>IF(OR(NOT(ISNUMBER(T21)),NOT(ISNUMBER(T22))),"",IF(COUNT(L21:S21)&lt;&gt;COUNT(L22:S22),"Check the meters",T22-T21-IF($L$4="Yes",N(U21),0)))</f>
        <v/>
      </c>
      <c r="Y21" s="24">
        <f>IF(AND(ISNUMBER(K21),ISNUMBER(V21),ISNUMBER(W21),ISNUMBER(X21)),K21+V21-W21-X21,"")</f>
        <v/>
      </c>
      <c r="Z21" s="23" t="n"/>
      <c r="AA21" s="24">
        <f>IF(ISNUMBER(Z21),Z21,IF(ISNUMBER(K22),K22,""))</f>
        <v/>
      </c>
      <c r="AB21" s="27">
        <f>IF(AND(ISNUMBER(Y21),ISNUMBER(AA21)),AA21-Y21,"")</f>
        <v/>
      </c>
      <c r="AC21" s="24">
        <f>IF(ISNUMBER(AA21),0.04*AA21,"")</f>
        <v/>
      </c>
      <c r="AD21" s="28">
        <f>IF(AND(ISNUMBER(AB21),ISNUMBER(AA21)),IF(AA21=0,"",AB21/AA21),"")</f>
        <v/>
      </c>
      <c r="AE21" s="29">
        <f>IF(ISNUMBER(AB21),IF(ROUND(ABS(AB21),3)&lt;=ROUND(AC21,3),"Inside 4%","Over 4%"),"")</f>
        <v/>
      </c>
      <c r="AF21" s="22" t="n"/>
    </row>
    <row r="22">
      <c r="A22" s="30">
        <f>IF(A21="","",A21+1)</f>
        <v/>
      </c>
      <c r="B22" s="22" t="n"/>
      <c r="C22" s="23" t="n"/>
      <c r="D22" s="22" t="n"/>
      <c r="E22" s="22" t="n"/>
      <c r="F22" s="23" t="n"/>
      <c r="G22" s="22" t="n"/>
      <c r="H22" s="22" t="n"/>
      <c r="I22" s="23" t="n"/>
      <c r="J22" s="22" t="n"/>
      <c r="K22" s="24">
        <f>IF(COUNT(C22,F22,I22)=0,"",SUM(C22,F22,I22))</f>
        <v/>
      </c>
      <c r="L22" s="25" t="n"/>
      <c r="M22" s="25" t="n"/>
      <c r="N22" s="25" t="n"/>
      <c r="O22" s="25" t="n"/>
      <c r="P22" s="25" t="n"/>
      <c r="Q22" s="25" t="n"/>
      <c r="R22" s="25" t="n"/>
      <c r="S22" s="25" t="n"/>
      <c r="T22" s="24">
        <f>IF(COUNT(L22:S22)=0,"",SUM(L22:S22))</f>
        <v/>
      </c>
      <c r="U22" s="23" t="n"/>
      <c r="V22" s="26">
        <f>IF(A22="","",SUMIFS('Tankers'!$G$4:$G$2003,'Tankers'!$A$4:$A$2003,A22,'Tankers'!$D$4:$D$2003,$I$3))</f>
        <v/>
      </c>
      <c r="W22" s="26">
        <f>IF(V22="","",IF($T$3="",0,V22*$T$3/100))</f>
        <v/>
      </c>
      <c r="X22" s="24">
        <f>IF(OR(NOT(ISNUMBER(T22)),NOT(ISNUMBER(T23))),"",IF(COUNT(L22:S22)&lt;&gt;COUNT(L23:S23),"Check the meters",T23-T22-IF($L$4="Yes",N(U22),0)))</f>
        <v/>
      </c>
      <c r="Y22" s="24">
        <f>IF(AND(ISNUMBER(K22),ISNUMBER(V22),ISNUMBER(W22),ISNUMBER(X22)),K22+V22-W22-X22,"")</f>
        <v/>
      </c>
      <c r="Z22" s="23" t="n"/>
      <c r="AA22" s="24">
        <f>IF(ISNUMBER(Z22),Z22,IF(ISNUMBER(K23),K23,""))</f>
        <v/>
      </c>
      <c r="AB22" s="27">
        <f>IF(AND(ISNUMBER(Y22),ISNUMBER(AA22)),AA22-Y22,"")</f>
        <v/>
      </c>
      <c r="AC22" s="24">
        <f>IF(ISNUMBER(AA22),0.04*AA22,"")</f>
        <v/>
      </c>
      <c r="AD22" s="28">
        <f>IF(AND(ISNUMBER(AB22),ISNUMBER(AA22)),IF(AA22=0,"",AB22/AA22),"")</f>
        <v/>
      </c>
      <c r="AE22" s="29">
        <f>IF(ISNUMBER(AB22),IF(ROUND(ABS(AB22),3)&lt;=ROUND(AC22,3),"Inside 4%","Over 4%"),"")</f>
        <v/>
      </c>
      <c r="AF22" s="22" t="n"/>
    </row>
    <row r="23">
      <c r="A23" s="30">
        <f>IF(A22="","",A22+1)</f>
        <v/>
      </c>
      <c r="B23" s="22" t="n"/>
      <c r="C23" s="23" t="n"/>
      <c r="D23" s="22" t="n"/>
      <c r="E23" s="22" t="n"/>
      <c r="F23" s="23" t="n"/>
      <c r="G23" s="22" t="n"/>
      <c r="H23" s="22" t="n"/>
      <c r="I23" s="23" t="n"/>
      <c r="J23" s="22" t="n"/>
      <c r="K23" s="24">
        <f>IF(COUNT(C23,F23,I23)=0,"",SUM(C23,F23,I23))</f>
        <v/>
      </c>
      <c r="L23" s="25" t="n"/>
      <c r="M23" s="25" t="n"/>
      <c r="N23" s="25" t="n"/>
      <c r="O23" s="25" t="n"/>
      <c r="P23" s="25" t="n"/>
      <c r="Q23" s="25" t="n"/>
      <c r="R23" s="25" t="n"/>
      <c r="S23" s="25" t="n"/>
      <c r="T23" s="24">
        <f>IF(COUNT(L23:S23)=0,"",SUM(L23:S23))</f>
        <v/>
      </c>
      <c r="U23" s="23" t="n"/>
      <c r="V23" s="26">
        <f>IF(A23="","",SUMIFS('Tankers'!$G$4:$G$2003,'Tankers'!$A$4:$A$2003,A23,'Tankers'!$D$4:$D$2003,$I$3))</f>
        <v/>
      </c>
      <c r="W23" s="26">
        <f>IF(V23="","",IF($T$3="",0,V23*$T$3/100))</f>
        <v/>
      </c>
      <c r="X23" s="24">
        <f>IF(OR(NOT(ISNUMBER(T23)),NOT(ISNUMBER(T24))),"",IF(COUNT(L23:S23)&lt;&gt;COUNT(L24:S24),"Check the meters",T24-T23-IF($L$4="Yes",N(U23),0)))</f>
        <v/>
      </c>
      <c r="Y23" s="24">
        <f>IF(AND(ISNUMBER(K23),ISNUMBER(V23),ISNUMBER(W23),ISNUMBER(X23)),K23+V23-W23-X23,"")</f>
        <v/>
      </c>
      <c r="Z23" s="23" t="n"/>
      <c r="AA23" s="24">
        <f>IF(ISNUMBER(Z23),Z23,IF(ISNUMBER(K24),K24,""))</f>
        <v/>
      </c>
      <c r="AB23" s="27">
        <f>IF(AND(ISNUMBER(Y23),ISNUMBER(AA23)),AA23-Y23,"")</f>
        <v/>
      </c>
      <c r="AC23" s="24">
        <f>IF(ISNUMBER(AA23),0.04*AA23,"")</f>
        <v/>
      </c>
      <c r="AD23" s="28">
        <f>IF(AND(ISNUMBER(AB23),ISNUMBER(AA23)),IF(AA23=0,"",AB23/AA23),"")</f>
        <v/>
      </c>
      <c r="AE23" s="29">
        <f>IF(ISNUMBER(AB23),IF(ROUND(ABS(AB23),3)&lt;=ROUND(AC23,3),"Inside 4%","Over 4%"),"")</f>
        <v/>
      </c>
      <c r="AF23" s="22" t="n"/>
    </row>
    <row r="24">
      <c r="A24" s="30">
        <f>IF(A23="","",A23+1)</f>
        <v/>
      </c>
      <c r="B24" s="22" t="n"/>
      <c r="C24" s="23" t="n"/>
      <c r="D24" s="22" t="n"/>
      <c r="E24" s="22" t="n"/>
      <c r="F24" s="23" t="n"/>
      <c r="G24" s="22" t="n"/>
      <c r="H24" s="22" t="n"/>
      <c r="I24" s="23" t="n"/>
      <c r="J24" s="22" t="n"/>
      <c r="K24" s="24">
        <f>IF(COUNT(C24,F24,I24)=0,"",SUM(C24,F24,I24))</f>
        <v/>
      </c>
      <c r="L24" s="25" t="n"/>
      <c r="M24" s="25" t="n"/>
      <c r="N24" s="25" t="n"/>
      <c r="O24" s="25" t="n"/>
      <c r="P24" s="25" t="n"/>
      <c r="Q24" s="25" t="n"/>
      <c r="R24" s="25" t="n"/>
      <c r="S24" s="25" t="n"/>
      <c r="T24" s="24">
        <f>IF(COUNT(L24:S24)=0,"",SUM(L24:S24))</f>
        <v/>
      </c>
      <c r="U24" s="23" t="n"/>
      <c r="V24" s="26">
        <f>IF(A24="","",SUMIFS('Tankers'!$G$4:$G$2003,'Tankers'!$A$4:$A$2003,A24,'Tankers'!$D$4:$D$2003,$I$3))</f>
        <v/>
      </c>
      <c r="W24" s="26">
        <f>IF(V24="","",IF($T$3="",0,V24*$T$3/100))</f>
        <v/>
      </c>
      <c r="X24" s="24">
        <f>IF(OR(NOT(ISNUMBER(T24)),NOT(ISNUMBER(T25))),"",IF(COUNT(L24:S24)&lt;&gt;COUNT(L25:S25),"Check the meters",T25-T24-IF($L$4="Yes",N(U24),0)))</f>
        <v/>
      </c>
      <c r="Y24" s="24">
        <f>IF(AND(ISNUMBER(K24),ISNUMBER(V24),ISNUMBER(W24),ISNUMBER(X24)),K24+V24-W24-X24,"")</f>
        <v/>
      </c>
      <c r="Z24" s="23" t="n"/>
      <c r="AA24" s="24">
        <f>IF(ISNUMBER(Z24),Z24,IF(ISNUMBER(K25),K25,""))</f>
        <v/>
      </c>
      <c r="AB24" s="27">
        <f>IF(AND(ISNUMBER(Y24),ISNUMBER(AA24)),AA24-Y24,"")</f>
        <v/>
      </c>
      <c r="AC24" s="24">
        <f>IF(ISNUMBER(AA24),0.04*AA24,"")</f>
        <v/>
      </c>
      <c r="AD24" s="28">
        <f>IF(AND(ISNUMBER(AB24),ISNUMBER(AA24)),IF(AA24=0,"",AB24/AA24),"")</f>
        <v/>
      </c>
      <c r="AE24" s="29">
        <f>IF(ISNUMBER(AB24),IF(ROUND(ABS(AB24),3)&lt;=ROUND(AC24,3),"Inside 4%","Over 4%"),"")</f>
        <v/>
      </c>
      <c r="AF24" s="22" t="n"/>
    </row>
    <row r="25">
      <c r="A25" s="30">
        <f>IF(A24="","",A24+1)</f>
        <v/>
      </c>
      <c r="B25" s="22" t="n"/>
      <c r="C25" s="23" t="n"/>
      <c r="D25" s="22" t="n"/>
      <c r="E25" s="22" t="n"/>
      <c r="F25" s="23" t="n"/>
      <c r="G25" s="22" t="n"/>
      <c r="H25" s="22" t="n"/>
      <c r="I25" s="23" t="n"/>
      <c r="J25" s="22" t="n"/>
      <c r="K25" s="24">
        <f>IF(COUNT(C25,F25,I25)=0,"",SUM(C25,F25,I25))</f>
        <v/>
      </c>
      <c r="L25" s="25" t="n"/>
      <c r="M25" s="25" t="n"/>
      <c r="N25" s="25" t="n"/>
      <c r="O25" s="25" t="n"/>
      <c r="P25" s="25" t="n"/>
      <c r="Q25" s="25" t="n"/>
      <c r="R25" s="25" t="n"/>
      <c r="S25" s="25" t="n"/>
      <c r="T25" s="24">
        <f>IF(COUNT(L25:S25)=0,"",SUM(L25:S25))</f>
        <v/>
      </c>
      <c r="U25" s="23" t="n"/>
      <c r="V25" s="26">
        <f>IF(A25="","",SUMIFS('Tankers'!$G$4:$G$2003,'Tankers'!$A$4:$A$2003,A25,'Tankers'!$D$4:$D$2003,$I$3))</f>
        <v/>
      </c>
      <c r="W25" s="26">
        <f>IF(V25="","",IF($T$3="",0,V25*$T$3/100))</f>
        <v/>
      </c>
      <c r="X25" s="24">
        <f>IF(OR(NOT(ISNUMBER(T25)),NOT(ISNUMBER(T26))),"",IF(COUNT(L25:S25)&lt;&gt;COUNT(L26:S26),"Check the meters",T26-T25-IF($L$4="Yes",N(U25),0)))</f>
        <v/>
      </c>
      <c r="Y25" s="24">
        <f>IF(AND(ISNUMBER(K25),ISNUMBER(V25),ISNUMBER(W25),ISNUMBER(X25)),K25+V25-W25-X25,"")</f>
        <v/>
      </c>
      <c r="Z25" s="23" t="n"/>
      <c r="AA25" s="24">
        <f>IF(ISNUMBER(Z25),Z25,IF(ISNUMBER(K26),K26,""))</f>
        <v/>
      </c>
      <c r="AB25" s="27">
        <f>IF(AND(ISNUMBER(Y25),ISNUMBER(AA25)),AA25-Y25,"")</f>
        <v/>
      </c>
      <c r="AC25" s="24">
        <f>IF(ISNUMBER(AA25),0.04*AA25,"")</f>
        <v/>
      </c>
      <c r="AD25" s="28">
        <f>IF(AND(ISNUMBER(AB25),ISNUMBER(AA25)),IF(AA25=0,"",AB25/AA25),"")</f>
        <v/>
      </c>
      <c r="AE25" s="29">
        <f>IF(ISNUMBER(AB25),IF(ROUND(ABS(AB25),3)&lt;=ROUND(AC25,3),"Inside 4%","Over 4%"),"")</f>
        <v/>
      </c>
      <c r="AF25" s="22" t="n"/>
    </row>
    <row r="26">
      <c r="A26" s="30">
        <f>IF(A25="","",A25+1)</f>
        <v/>
      </c>
      <c r="B26" s="22" t="n"/>
      <c r="C26" s="23" t="n"/>
      <c r="D26" s="22" t="n"/>
      <c r="E26" s="22" t="n"/>
      <c r="F26" s="23" t="n"/>
      <c r="G26" s="22" t="n"/>
      <c r="H26" s="22" t="n"/>
      <c r="I26" s="23" t="n"/>
      <c r="J26" s="22" t="n"/>
      <c r="K26" s="24">
        <f>IF(COUNT(C26,F26,I26)=0,"",SUM(C26,F26,I26))</f>
        <v/>
      </c>
      <c r="L26" s="25" t="n"/>
      <c r="M26" s="25" t="n"/>
      <c r="N26" s="25" t="n"/>
      <c r="O26" s="25" t="n"/>
      <c r="P26" s="25" t="n"/>
      <c r="Q26" s="25" t="n"/>
      <c r="R26" s="25" t="n"/>
      <c r="S26" s="25" t="n"/>
      <c r="T26" s="24">
        <f>IF(COUNT(L26:S26)=0,"",SUM(L26:S26))</f>
        <v/>
      </c>
      <c r="U26" s="23" t="n"/>
      <c r="V26" s="26">
        <f>IF(A26="","",SUMIFS('Tankers'!$G$4:$G$2003,'Tankers'!$A$4:$A$2003,A26,'Tankers'!$D$4:$D$2003,$I$3))</f>
        <v/>
      </c>
      <c r="W26" s="26">
        <f>IF(V26="","",IF($T$3="",0,V26*$T$3/100))</f>
        <v/>
      </c>
      <c r="X26" s="24">
        <f>IF(OR(NOT(ISNUMBER(T26)),NOT(ISNUMBER(T27))),"",IF(COUNT(L26:S26)&lt;&gt;COUNT(L27:S27),"Check the meters",T27-T26-IF($L$4="Yes",N(U26),0)))</f>
        <v/>
      </c>
      <c r="Y26" s="24">
        <f>IF(AND(ISNUMBER(K26),ISNUMBER(V26),ISNUMBER(W26),ISNUMBER(X26)),K26+V26-W26-X26,"")</f>
        <v/>
      </c>
      <c r="Z26" s="23" t="n"/>
      <c r="AA26" s="24">
        <f>IF(ISNUMBER(Z26),Z26,IF(ISNUMBER(K27),K27,""))</f>
        <v/>
      </c>
      <c r="AB26" s="27">
        <f>IF(AND(ISNUMBER(Y26),ISNUMBER(AA26)),AA26-Y26,"")</f>
        <v/>
      </c>
      <c r="AC26" s="24">
        <f>IF(ISNUMBER(AA26),0.04*AA26,"")</f>
        <v/>
      </c>
      <c r="AD26" s="28">
        <f>IF(AND(ISNUMBER(AB26),ISNUMBER(AA26)),IF(AA26=0,"",AB26/AA26),"")</f>
        <v/>
      </c>
      <c r="AE26" s="29">
        <f>IF(ISNUMBER(AB26),IF(ROUND(ABS(AB26),3)&lt;=ROUND(AC26,3),"Inside 4%","Over 4%"),"")</f>
        <v/>
      </c>
      <c r="AF26" s="22" t="n"/>
    </row>
    <row r="27">
      <c r="A27" s="30">
        <f>IF(A26="","",A26+1)</f>
        <v/>
      </c>
      <c r="B27" s="22" t="n"/>
      <c r="C27" s="23" t="n"/>
      <c r="D27" s="22" t="n"/>
      <c r="E27" s="22" t="n"/>
      <c r="F27" s="23" t="n"/>
      <c r="G27" s="22" t="n"/>
      <c r="H27" s="22" t="n"/>
      <c r="I27" s="23" t="n"/>
      <c r="J27" s="22" t="n"/>
      <c r="K27" s="24">
        <f>IF(COUNT(C27,F27,I27)=0,"",SUM(C27,F27,I27))</f>
        <v/>
      </c>
      <c r="L27" s="25" t="n"/>
      <c r="M27" s="25" t="n"/>
      <c r="N27" s="25" t="n"/>
      <c r="O27" s="25" t="n"/>
      <c r="P27" s="25" t="n"/>
      <c r="Q27" s="25" t="n"/>
      <c r="R27" s="25" t="n"/>
      <c r="S27" s="25" t="n"/>
      <c r="T27" s="24">
        <f>IF(COUNT(L27:S27)=0,"",SUM(L27:S27))</f>
        <v/>
      </c>
      <c r="U27" s="23" t="n"/>
      <c r="V27" s="26">
        <f>IF(A27="","",SUMIFS('Tankers'!$G$4:$G$2003,'Tankers'!$A$4:$A$2003,A27,'Tankers'!$D$4:$D$2003,$I$3))</f>
        <v/>
      </c>
      <c r="W27" s="26">
        <f>IF(V27="","",IF($T$3="",0,V27*$T$3/100))</f>
        <v/>
      </c>
      <c r="X27" s="24">
        <f>IF(OR(NOT(ISNUMBER(T27)),NOT(ISNUMBER(T28))),"",IF(COUNT(L27:S27)&lt;&gt;COUNT(L28:S28),"Check the meters",T28-T27-IF($L$4="Yes",N(U27),0)))</f>
        <v/>
      </c>
      <c r="Y27" s="24">
        <f>IF(AND(ISNUMBER(K27),ISNUMBER(V27),ISNUMBER(W27),ISNUMBER(X27)),K27+V27-W27-X27,"")</f>
        <v/>
      </c>
      <c r="Z27" s="23" t="n"/>
      <c r="AA27" s="24">
        <f>IF(ISNUMBER(Z27),Z27,IF(ISNUMBER(K28),K28,""))</f>
        <v/>
      </c>
      <c r="AB27" s="27">
        <f>IF(AND(ISNUMBER(Y27),ISNUMBER(AA27)),AA27-Y27,"")</f>
        <v/>
      </c>
      <c r="AC27" s="24">
        <f>IF(ISNUMBER(AA27),0.04*AA27,"")</f>
        <v/>
      </c>
      <c r="AD27" s="28">
        <f>IF(AND(ISNUMBER(AB27),ISNUMBER(AA27)),IF(AA27=0,"",AB27/AA27),"")</f>
        <v/>
      </c>
      <c r="AE27" s="29">
        <f>IF(ISNUMBER(AB27),IF(ROUND(ABS(AB27),3)&lt;=ROUND(AC27,3),"Inside 4%","Over 4%"),"")</f>
        <v/>
      </c>
      <c r="AF27" s="22" t="n"/>
    </row>
    <row r="28">
      <c r="A28" s="30">
        <f>IF(A27="","",A27+1)</f>
        <v/>
      </c>
      <c r="B28" s="22" t="n"/>
      <c r="C28" s="23" t="n"/>
      <c r="D28" s="22" t="n"/>
      <c r="E28" s="22" t="n"/>
      <c r="F28" s="23" t="n"/>
      <c r="G28" s="22" t="n"/>
      <c r="H28" s="22" t="n"/>
      <c r="I28" s="23" t="n"/>
      <c r="J28" s="22" t="n"/>
      <c r="K28" s="24">
        <f>IF(COUNT(C28,F28,I28)=0,"",SUM(C28,F28,I28))</f>
        <v/>
      </c>
      <c r="L28" s="25" t="n"/>
      <c r="M28" s="25" t="n"/>
      <c r="N28" s="25" t="n"/>
      <c r="O28" s="25" t="n"/>
      <c r="P28" s="25" t="n"/>
      <c r="Q28" s="25" t="n"/>
      <c r="R28" s="25" t="n"/>
      <c r="S28" s="25" t="n"/>
      <c r="T28" s="24">
        <f>IF(COUNT(L28:S28)=0,"",SUM(L28:S28))</f>
        <v/>
      </c>
      <c r="U28" s="23" t="n"/>
      <c r="V28" s="26">
        <f>IF(A28="","",SUMIFS('Tankers'!$G$4:$G$2003,'Tankers'!$A$4:$A$2003,A28,'Tankers'!$D$4:$D$2003,$I$3))</f>
        <v/>
      </c>
      <c r="W28" s="26">
        <f>IF(V28="","",IF($T$3="",0,V28*$T$3/100))</f>
        <v/>
      </c>
      <c r="X28" s="24">
        <f>IF(OR(NOT(ISNUMBER(T28)),NOT(ISNUMBER(T29))),"",IF(COUNT(L28:S28)&lt;&gt;COUNT(L29:S29),"Check the meters",T29-T28-IF($L$4="Yes",N(U28),0)))</f>
        <v/>
      </c>
      <c r="Y28" s="24">
        <f>IF(AND(ISNUMBER(K28),ISNUMBER(V28),ISNUMBER(W28),ISNUMBER(X28)),K28+V28-W28-X28,"")</f>
        <v/>
      </c>
      <c r="Z28" s="23" t="n"/>
      <c r="AA28" s="24">
        <f>IF(ISNUMBER(Z28),Z28,IF(ISNUMBER(K29),K29,""))</f>
        <v/>
      </c>
      <c r="AB28" s="27">
        <f>IF(AND(ISNUMBER(Y28),ISNUMBER(AA28)),AA28-Y28,"")</f>
        <v/>
      </c>
      <c r="AC28" s="24">
        <f>IF(ISNUMBER(AA28),0.04*AA28,"")</f>
        <v/>
      </c>
      <c r="AD28" s="28">
        <f>IF(AND(ISNUMBER(AB28),ISNUMBER(AA28)),IF(AA28=0,"",AB28/AA28),"")</f>
        <v/>
      </c>
      <c r="AE28" s="29">
        <f>IF(ISNUMBER(AB28),IF(ROUND(ABS(AB28),3)&lt;=ROUND(AC28,3),"Inside 4%","Over 4%"),"")</f>
        <v/>
      </c>
      <c r="AF28" s="22" t="n"/>
    </row>
    <row r="29">
      <c r="A29" s="30">
        <f>IF(A28="","",A28+1)</f>
        <v/>
      </c>
      <c r="B29" s="22" t="n"/>
      <c r="C29" s="23" t="n"/>
      <c r="D29" s="22" t="n"/>
      <c r="E29" s="22" t="n"/>
      <c r="F29" s="23" t="n"/>
      <c r="G29" s="22" t="n"/>
      <c r="H29" s="22" t="n"/>
      <c r="I29" s="23" t="n"/>
      <c r="J29" s="22" t="n"/>
      <c r="K29" s="24">
        <f>IF(COUNT(C29,F29,I29)=0,"",SUM(C29,F29,I29))</f>
        <v/>
      </c>
      <c r="L29" s="25" t="n"/>
      <c r="M29" s="25" t="n"/>
      <c r="N29" s="25" t="n"/>
      <c r="O29" s="25" t="n"/>
      <c r="P29" s="25" t="n"/>
      <c r="Q29" s="25" t="n"/>
      <c r="R29" s="25" t="n"/>
      <c r="S29" s="25" t="n"/>
      <c r="T29" s="24">
        <f>IF(COUNT(L29:S29)=0,"",SUM(L29:S29))</f>
        <v/>
      </c>
      <c r="U29" s="23" t="n"/>
      <c r="V29" s="26">
        <f>IF(A29="","",SUMIFS('Tankers'!$G$4:$G$2003,'Tankers'!$A$4:$A$2003,A29,'Tankers'!$D$4:$D$2003,$I$3))</f>
        <v/>
      </c>
      <c r="W29" s="26">
        <f>IF(V29="","",IF($T$3="",0,V29*$T$3/100))</f>
        <v/>
      </c>
      <c r="X29" s="24">
        <f>IF(OR(NOT(ISNUMBER(T29)),NOT(ISNUMBER(T30))),"",IF(COUNT(L29:S29)&lt;&gt;COUNT(L30:S30),"Check the meters",T30-T29-IF($L$4="Yes",N(U29),0)))</f>
        <v/>
      </c>
      <c r="Y29" s="24">
        <f>IF(AND(ISNUMBER(K29),ISNUMBER(V29),ISNUMBER(W29),ISNUMBER(X29)),K29+V29-W29-X29,"")</f>
        <v/>
      </c>
      <c r="Z29" s="23" t="n"/>
      <c r="AA29" s="24">
        <f>IF(ISNUMBER(Z29),Z29,IF(ISNUMBER(K30),K30,""))</f>
        <v/>
      </c>
      <c r="AB29" s="27">
        <f>IF(AND(ISNUMBER(Y29),ISNUMBER(AA29)),AA29-Y29,"")</f>
        <v/>
      </c>
      <c r="AC29" s="24">
        <f>IF(ISNUMBER(AA29),0.04*AA29,"")</f>
        <v/>
      </c>
      <c r="AD29" s="28">
        <f>IF(AND(ISNUMBER(AB29),ISNUMBER(AA29)),IF(AA29=0,"",AB29/AA29),"")</f>
        <v/>
      </c>
      <c r="AE29" s="29">
        <f>IF(ISNUMBER(AB29),IF(ROUND(ABS(AB29),3)&lt;=ROUND(AC29,3),"Inside 4%","Over 4%"),"")</f>
        <v/>
      </c>
      <c r="AF29" s="22" t="n"/>
    </row>
    <row r="30">
      <c r="A30" s="30">
        <f>IF(A29="","",A29+1)</f>
        <v/>
      </c>
      <c r="B30" s="22" t="n"/>
      <c r="C30" s="23" t="n"/>
      <c r="D30" s="22" t="n"/>
      <c r="E30" s="22" t="n"/>
      <c r="F30" s="23" t="n"/>
      <c r="G30" s="22" t="n"/>
      <c r="H30" s="22" t="n"/>
      <c r="I30" s="23" t="n"/>
      <c r="J30" s="22" t="n"/>
      <c r="K30" s="24">
        <f>IF(COUNT(C30,F30,I30)=0,"",SUM(C30,F30,I30))</f>
        <v/>
      </c>
      <c r="L30" s="25" t="n"/>
      <c r="M30" s="25" t="n"/>
      <c r="N30" s="25" t="n"/>
      <c r="O30" s="25" t="n"/>
      <c r="P30" s="25" t="n"/>
      <c r="Q30" s="25" t="n"/>
      <c r="R30" s="25" t="n"/>
      <c r="S30" s="25" t="n"/>
      <c r="T30" s="24">
        <f>IF(COUNT(L30:S30)=0,"",SUM(L30:S30))</f>
        <v/>
      </c>
      <c r="U30" s="23" t="n"/>
      <c r="V30" s="26">
        <f>IF(A30="","",SUMIFS('Tankers'!$G$4:$G$2003,'Tankers'!$A$4:$A$2003,A30,'Tankers'!$D$4:$D$2003,$I$3))</f>
        <v/>
      </c>
      <c r="W30" s="26">
        <f>IF(V30="","",IF($T$3="",0,V30*$T$3/100))</f>
        <v/>
      </c>
      <c r="X30" s="24">
        <f>IF(OR(NOT(ISNUMBER(T30)),NOT(ISNUMBER(T31))),"",IF(COUNT(L30:S30)&lt;&gt;COUNT(L31:S31),"Check the meters",T31-T30-IF($L$4="Yes",N(U30),0)))</f>
        <v/>
      </c>
      <c r="Y30" s="24">
        <f>IF(AND(ISNUMBER(K30),ISNUMBER(V30),ISNUMBER(W30),ISNUMBER(X30)),K30+V30-W30-X30,"")</f>
        <v/>
      </c>
      <c r="Z30" s="23" t="n"/>
      <c r="AA30" s="24">
        <f>IF(ISNUMBER(Z30),Z30,IF(ISNUMBER(K31),K31,""))</f>
        <v/>
      </c>
      <c r="AB30" s="27">
        <f>IF(AND(ISNUMBER(Y30),ISNUMBER(AA30)),AA30-Y30,"")</f>
        <v/>
      </c>
      <c r="AC30" s="24">
        <f>IF(ISNUMBER(AA30),0.04*AA30,"")</f>
        <v/>
      </c>
      <c r="AD30" s="28">
        <f>IF(AND(ISNUMBER(AB30),ISNUMBER(AA30)),IF(AA30=0,"",AB30/AA30),"")</f>
        <v/>
      </c>
      <c r="AE30" s="29">
        <f>IF(ISNUMBER(AB30),IF(ROUND(ABS(AB30),3)&lt;=ROUND(AC30,3),"Inside 4%","Over 4%"),"")</f>
        <v/>
      </c>
      <c r="AF30" s="22" t="n"/>
    </row>
    <row r="31">
      <c r="A31" s="30">
        <f>IF(A30="","",A30+1)</f>
        <v/>
      </c>
      <c r="B31" s="22" t="n"/>
      <c r="C31" s="23" t="n"/>
      <c r="D31" s="22" t="n"/>
      <c r="E31" s="22" t="n"/>
      <c r="F31" s="23" t="n"/>
      <c r="G31" s="22" t="n"/>
      <c r="H31" s="22" t="n"/>
      <c r="I31" s="23" t="n"/>
      <c r="J31" s="22" t="n"/>
      <c r="K31" s="24">
        <f>IF(COUNT(C31,F31,I31)=0,"",SUM(C31,F31,I31))</f>
        <v/>
      </c>
      <c r="L31" s="25" t="n"/>
      <c r="M31" s="25" t="n"/>
      <c r="N31" s="25" t="n"/>
      <c r="O31" s="25" t="n"/>
      <c r="P31" s="25" t="n"/>
      <c r="Q31" s="25" t="n"/>
      <c r="R31" s="25" t="n"/>
      <c r="S31" s="25" t="n"/>
      <c r="T31" s="24">
        <f>IF(COUNT(L31:S31)=0,"",SUM(L31:S31))</f>
        <v/>
      </c>
      <c r="U31" s="23" t="n"/>
      <c r="V31" s="26">
        <f>IF(A31="","",SUMIFS('Tankers'!$G$4:$G$2003,'Tankers'!$A$4:$A$2003,A31,'Tankers'!$D$4:$D$2003,$I$3))</f>
        <v/>
      </c>
      <c r="W31" s="26">
        <f>IF(V31="","",IF($T$3="",0,V31*$T$3/100))</f>
        <v/>
      </c>
      <c r="X31" s="24">
        <f>IF(OR(NOT(ISNUMBER(T31)),NOT(ISNUMBER(T32))),"",IF(COUNT(L31:S31)&lt;&gt;COUNT(L32:S32),"Check the meters",T32-T31-IF($L$4="Yes",N(U31),0)))</f>
        <v/>
      </c>
      <c r="Y31" s="24">
        <f>IF(AND(ISNUMBER(K31),ISNUMBER(V31),ISNUMBER(W31),ISNUMBER(X31)),K31+V31-W31-X31,"")</f>
        <v/>
      </c>
      <c r="Z31" s="23" t="n"/>
      <c r="AA31" s="24">
        <f>IF(ISNUMBER(Z31),Z31,IF(ISNUMBER(K32),K32,""))</f>
        <v/>
      </c>
      <c r="AB31" s="27">
        <f>IF(AND(ISNUMBER(Y31),ISNUMBER(AA31)),AA31-Y31,"")</f>
        <v/>
      </c>
      <c r="AC31" s="24">
        <f>IF(ISNUMBER(AA31),0.04*AA31,"")</f>
        <v/>
      </c>
      <c r="AD31" s="28">
        <f>IF(AND(ISNUMBER(AB31),ISNUMBER(AA31)),IF(AA31=0,"",AB31/AA31),"")</f>
        <v/>
      </c>
      <c r="AE31" s="29">
        <f>IF(ISNUMBER(AB31),IF(ROUND(ABS(AB31),3)&lt;=ROUND(AC31,3),"Inside 4%","Over 4%"),"")</f>
        <v/>
      </c>
      <c r="AF31" s="22" t="n"/>
    </row>
    <row r="32">
      <c r="A32" s="30">
        <f>IF(A31="","",A31+1)</f>
        <v/>
      </c>
      <c r="B32" s="22" t="n"/>
      <c r="C32" s="23" t="n"/>
      <c r="D32" s="22" t="n"/>
      <c r="E32" s="22" t="n"/>
      <c r="F32" s="23" t="n"/>
      <c r="G32" s="22" t="n"/>
      <c r="H32" s="22" t="n"/>
      <c r="I32" s="23" t="n"/>
      <c r="J32" s="22" t="n"/>
      <c r="K32" s="24">
        <f>IF(COUNT(C32,F32,I32)=0,"",SUM(C32,F32,I32))</f>
        <v/>
      </c>
      <c r="L32" s="25" t="n"/>
      <c r="M32" s="25" t="n"/>
      <c r="N32" s="25" t="n"/>
      <c r="O32" s="25" t="n"/>
      <c r="P32" s="25" t="n"/>
      <c r="Q32" s="25" t="n"/>
      <c r="R32" s="25" t="n"/>
      <c r="S32" s="25" t="n"/>
      <c r="T32" s="24">
        <f>IF(COUNT(L32:S32)=0,"",SUM(L32:S32))</f>
        <v/>
      </c>
      <c r="U32" s="23" t="n"/>
      <c r="V32" s="26">
        <f>IF(A32="","",SUMIFS('Tankers'!$G$4:$G$2003,'Tankers'!$A$4:$A$2003,A32,'Tankers'!$D$4:$D$2003,$I$3))</f>
        <v/>
      </c>
      <c r="W32" s="26">
        <f>IF(V32="","",IF($T$3="",0,V32*$T$3/100))</f>
        <v/>
      </c>
      <c r="X32" s="24">
        <f>IF(OR(NOT(ISNUMBER(T32)),NOT(ISNUMBER(T33))),"",IF(COUNT(L32:S32)&lt;&gt;COUNT(L33:S33),"Check the meters",T33-T32-IF($L$4="Yes",N(U32),0)))</f>
        <v/>
      </c>
      <c r="Y32" s="24">
        <f>IF(AND(ISNUMBER(K32),ISNUMBER(V32),ISNUMBER(W32),ISNUMBER(X32)),K32+V32-W32-X32,"")</f>
        <v/>
      </c>
      <c r="Z32" s="23" t="n"/>
      <c r="AA32" s="24">
        <f>IF(ISNUMBER(Z32),Z32,IF(ISNUMBER(K33),K33,""))</f>
        <v/>
      </c>
      <c r="AB32" s="27">
        <f>IF(AND(ISNUMBER(Y32),ISNUMBER(AA32)),AA32-Y32,"")</f>
        <v/>
      </c>
      <c r="AC32" s="24">
        <f>IF(ISNUMBER(AA32),0.04*AA32,"")</f>
        <v/>
      </c>
      <c r="AD32" s="28">
        <f>IF(AND(ISNUMBER(AB32),ISNUMBER(AA32)),IF(AA32=0,"",AB32/AA32),"")</f>
        <v/>
      </c>
      <c r="AE32" s="29">
        <f>IF(ISNUMBER(AB32),IF(ROUND(ABS(AB32),3)&lt;=ROUND(AC32,3),"Inside 4%","Over 4%"),"")</f>
        <v/>
      </c>
      <c r="AF32" s="22" t="n"/>
    </row>
    <row r="33">
      <c r="A33" s="30">
        <f>IF(A32="","",A32+1)</f>
        <v/>
      </c>
      <c r="B33" s="22" t="n"/>
      <c r="C33" s="23" t="n"/>
      <c r="D33" s="22" t="n"/>
      <c r="E33" s="22" t="n"/>
      <c r="F33" s="23" t="n"/>
      <c r="G33" s="22" t="n"/>
      <c r="H33" s="22" t="n"/>
      <c r="I33" s="23" t="n"/>
      <c r="J33" s="22" t="n"/>
      <c r="K33" s="24">
        <f>IF(COUNT(C33,F33,I33)=0,"",SUM(C33,F33,I33))</f>
        <v/>
      </c>
      <c r="L33" s="25" t="n"/>
      <c r="M33" s="25" t="n"/>
      <c r="N33" s="25" t="n"/>
      <c r="O33" s="25" t="n"/>
      <c r="P33" s="25" t="n"/>
      <c r="Q33" s="25" t="n"/>
      <c r="R33" s="25" t="n"/>
      <c r="S33" s="25" t="n"/>
      <c r="T33" s="24">
        <f>IF(COUNT(L33:S33)=0,"",SUM(L33:S33))</f>
        <v/>
      </c>
      <c r="U33" s="23" t="n"/>
      <c r="V33" s="26">
        <f>IF(A33="","",SUMIFS('Tankers'!$G$4:$G$2003,'Tankers'!$A$4:$A$2003,A33,'Tankers'!$D$4:$D$2003,$I$3))</f>
        <v/>
      </c>
      <c r="W33" s="26">
        <f>IF(V33="","",IF($T$3="",0,V33*$T$3/100))</f>
        <v/>
      </c>
      <c r="X33" s="24">
        <f>IF(OR(NOT(ISNUMBER(T33)),NOT(ISNUMBER(T34))),"",IF(COUNT(L33:S33)&lt;&gt;COUNT(L34:S34),"Check the meters",T34-T33-IF($L$4="Yes",N(U33),0)))</f>
        <v/>
      </c>
      <c r="Y33" s="24">
        <f>IF(AND(ISNUMBER(K33),ISNUMBER(V33),ISNUMBER(W33),ISNUMBER(X33)),K33+V33-W33-X33,"")</f>
        <v/>
      </c>
      <c r="Z33" s="23" t="n"/>
      <c r="AA33" s="24">
        <f>IF(ISNUMBER(Z33),Z33,IF(ISNUMBER(K34),K34,""))</f>
        <v/>
      </c>
      <c r="AB33" s="27">
        <f>IF(AND(ISNUMBER(Y33),ISNUMBER(AA33)),AA33-Y33,"")</f>
        <v/>
      </c>
      <c r="AC33" s="24">
        <f>IF(ISNUMBER(AA33),0.04*AA33,"")</f>
        <v/>
      </c>
      <c r="AD33" s="28">
        <f>IF(AND(ISNUMBER(AB33),ISNUMBER(AA33)),IF(AA33=0,"",AB33/AA33),"")</f>
        <v/>
      </c>
      <c r="AE33" s="29">
        <f>IF(ISNUMBER(AB33),IF(ROUND(ABS(AB33),3)&lt;=ROUND(AC33,3),"Inside 4%","Over 4%"),"")</f>
        <v/>
      </c>
      <c r="AF33" s="22" t="n"/>
    </row>
    <row r="34">
      <c r="A34" s="30">
        <f>IF(A33="","",A33+1)</f>
        <v/>
      </c>
      <c r="B34" s="22" t="n"/>
      <c r="C34" s="23" t="n"/>
      <c r="D34" s="22" t="n"/>
      <c r="E34" s="22" t="n"/>
      <c r="F34" s="23" t="n"/>
      <c r="G34" s="22" t="n"/>
      <c r="H34" s="22" t="n"/>
      <c r="I34" s="23" t="n"/>
      <c r="J34" s="22" t="n"/>
      <c r="K34" s="24">
        <f>IF(COUNT(C34,F34,I34)=0,"",SUM(C34,F34,I34))</f>
        <v/>
      </c>
      <c r="L34" s="25" t="n"/>
      <c r="M34" s="25" t="n"/>
      <c r="N34" s="25" t="n"/>
      <c r="O34" s="25" t="n"/>
      <c r="P34" s="25" t="n"/>
      <c r="Q34" s="25" t="n"/>
      <c r="R34" s="25" t="n"/>
      <c r="S34" s="25" t="n"/>
      <c r="T34" s="24">
        <f>IF(COUNT(L34:S34)=0,"",SUM(L34:S34))</f>
        <v/>
      </c>
      <c r="U34" s="23" t="n"/>
      <c r="V34" s="26">
        <f>IF(A34="","",SUMIFS('Tankers'!$G$4:$G$2003,'Tankers'!$A$4:$A$2003,A34,'Tankers'!$D$4:$D$2003,$I$3))</f>
        <v/>
      </c>
      <c r="W34" s="26">
        <f>IF(V34="","",IF($T$3="",0,V34*$T$3/100))</f>
        <v/>
      </c>
      <c r="X34" s="24">
        <f>IF(OR(NOT(ISNUMBER(T34)),NOT(ISNUMBER(T35))),"",IF(COUNT(L34:S34)&lt;&gt;COUNT(L35:S35),"Check the meters",T35-T34-IF($L$4="Yes",N(U34),0)))</f>
        <v/>
      </c>
      <c r="Y34" s="24">
        <f>IF(AND(ISNUMBER(K34),ISNUMBER(V34),ISNUMBER(W34),ISNUMBER(X34)),K34+V34-W34-X34,"")</f>
        <v/>
      </c>
      <c r="Z34" s="23" t="n"/>
      <c r="AA34" s="24">
        <f>IF(ISNUMBER(Z34),Z34,IF(ISNUMBER(K35),K35,""))</f>
        <v/>
      </c>
      <c r="AB34" s="27">
        <f>IF(AND(ISNUMBER(Y34),ISNUMBER(AA34)),AA34-Y34,"")</f>
        <v/>
      </c>
      <c r="AC34" s="24">
        <f>IF(ISNUMBER(AA34),0.04*AA34,"")</f>
        <v/>
      </c>
      <c r="AD34" s="28">
        <f>IF(AND(ISNUMBER(AB34),ISNUMBER(AA34)),IF(AA34=0,"",AB34/AA34),"")</f>
        <v/>
      </c>
      <c r="AE34" s="29">
        <f>IF(ISNUMBER(AB34),IF(ROUND(ABS(AB34),3)&lt;=ROUND(AC34,3),"Inside 4%","Over 4%"),"")</f>
        <v/>
      </c>
      <c r="AF34" s="22" t="n"/>
    </row>
    <row r="35">
      <c r="A35" s="30">
        <f>IF(A34="","",A34+1)</f>
        <v/>
      </c>
      <c r="B35" s="22" t="n"/>
      <c r="C35" s="23" t="n"/>
      <c r="D35" s="22" t="n"/>
      <c r="E35" s="22" t="n"/>
      <c r="F35" s="23" t="n"/>
      <c r="G35" s="22" t="n"/>
      <c r="H35" s="22" t="n"/>
      <c r="I35" s="23" t="n"/>
      <c r="J35" s="22" t="n"/>
      <c r="K35" s="24">
        <f>IF(COUNT(C35,F35,I35)=0,"",SUM(C35,F35,I35))</f>
        <v/>
      </c>
      <c r="L35" s="25" t="n"/>
      <c r="M35" s="25" t="n"/>
      <c r="N35" s="25" t="n"/>
      <c r="O35" s="25" t="n"/>
      <c r="P35" s="25" t="n"/>
      <c r="Q35" s="25" t="n"/>
      <c r="R35" s="25" t="n"/>
      <c r="S35" s="25" t="n"/>
      <c r="T35" s="24">
        <f>IF(COUNT(L35:S35)=0,"",SUM(L35:S35))</f>
        <v/>
      </c>
      <c r="U35" s="23" t="n"/>
      <c r="V35" s="26">
        <f>IF(A35="","",SUMIFS('Tankers'!$G$4:$G$2003,'Tankers'!$A$4:$A$2003,A35,'Tankers'!$D$4:$D$2003,$I$3))</f>
        <v/>
      </c>
      <c r="W35" s="26">
        <f>IF(V35="","",IF($T$3="",0,V35*$T$3/100))</f>
        <v/>
      </c>
      <c r="X35" s="24">
        <f>IF(OR(NOT(ISNUMBER(T35)),NOT(ISNUMBER(T36))),"",IF(COUNT(L35:S35)&lt;&gt;COUNT(L36:S36),"Check the meters",T36-T35-IF($L$4="Yes",N(U35),0)))</f>
        <v/>
      </c>
      <c r="Y35" s="24">
        <f>IF(AND(ISNUMBER(K35),ISNUMBER(V35),ISNUMBER(W35),ISNUMBER(X35)),K35+V35-W35-X35,"")</f>
        <v/>
      </c>
      <c r="Z35" s="23" t="n"/>
      <c r="AA35" s="24">
        <f>IF(ISNUMBER(Z35),Z35,IF(ISNUMBER(K36),K36,""))</f>
        <v/>
      </c>
      <c r="AB35" s="27">
        <f>IF(AND(ISNUMBER(Y35),ISNUMBER(AA35)),AA35-Y35,"")</f>
        <v/>
      </c>
      <c r="AC35" s="24">
        <f>IF(ISNUMBER(AA35),0.04*AA35,"")</f>
        <v/>
      </c>
      <c r="AD35" s="28">
        <f>IF(AND(ISNUMBER(AB35),ISNUMBER(AA35)),IF(AA35=0,"",AB35/AA35),"")</f>
        <v/>
      </c>
      <c r="AE35" s="29">
        <f>IF(ISNUMBER(AB35),IF(ROUND(ABS(AB35),3)&lt;=ROUND(AC35,3),"Inside 4%","Over 4%"),"")</f>
        <v/>
      </c>
      <c r="AF35" s="22" t="n"/>
    </row>
    <row r="36">
      <c r="A36" s="30">
        <f>IF(A35="","",A35+1)</f>
        <v/>
      </c>
      <c r="B36" s="22" t="n"/>
      <c r="C36" s="23" t="n"/>
      <c r="D36" s="22" t="n"/>
      <c r="E36" s="22" t="n"/>
      <c r="F36" s="23" t="n"/>
      <c r="G36" s="22" t="n"/>
      <c r="H36" s="22" t="n"/>
      <c r="I36" s="23" t="n"/>
      <c r="J36" s="22" t="n"/>
      <c r="K36" s="24">
        <f>IF(COUNT(C36,F36,I36)=0,"",SUM(C36,F36,I36))</f>
        <v/>
      </c>
      <c r="L36" s="25" t="n"/>
      <c r="M36" s="25" t="n"/>
      <c r="N36" s="25" t="n"/>
      <c r="O36" s="25" t="n"/>
      <c r="P36" s="25" t="n"/>
      <c r="Q36" s="25" t="n"/>
      <c r="R36" s="25" t="n"/>
      <c r="S36" s="25" t="n"/>
      <c r="T36" s="24">
        <f>IF(COUNT(L36:S36)=0,"",SUM(L36:S36))</f>
        <v/>
      </c>
      <c r="U36" s="23" t="n"/>
      <c r="V36" s="26">
        <f>IF(A36="","",SUMIFS('Tankers'!$G$4:$G$2003,'Tankers'!$A$4:$A$2003,A36,'Tankers'!$D$4:$D$2003,$I$3))</f>
        <v/>
      </c>
      <c r="W36" s="26">
        <f>IF(V36="","",IF($T$3="",0,V36*$T$3/100))</f>
        <v/>
      </c>
      <c r="X36" s="24">
        <f>IF(OR(NOT(ISNUMBER(T36)),NOT(ISNUMBER(T37))),"",IF(COUNT(L36:S36)&lt;&gt;COUNT(L37:S37),"Check the meters",T37-T36-IF($L$4="Yes",N(U36),0)))</f>
        <v/>
      </c>
      <c r="Y36" s="24">
        <f>IF(AND(ISNUMBER(K36),ISNUMBER(V36),ISNUMBER(W36),ISNUMBER(X36)),K36+V36-W36-X36,"")</f>
        <v/>
      </c>
      <c r="Z36" s="23" t="n"/>
      <c r="AA36" s="24">
        <f>IF(ISNUMBER(Z36),Z36,IF(ISNUMBER(K37),K37,""))</f>
        <v/>
      </c>
      <c r="AB36" s="27">
        <f>IF(AND(ISNUMBER(Y36),ISNUMBER(AA36)),AA36-Y36,"")</f>
        <v/>
      </c>
      <c r="AC36" s="24">
        <f>IF(ISNUMBER(AA36),0.04*AA36,"")</f>
        <v/>
      </c>
      <c r="AD36" s="28">
        <f>IF(AND(ISNUMBER(AB36),ISNUMBER(AA36)),IF(AA36=0,"",AB36/AA36),"")</f>
        <v/>
      </c>
      <c r="AE36" s="29">
        <f>IF(ISNUMBER(AB36),IF(ROUND(ABS(AB36),3)&lt;=ROUND(AC36,3),"Inside 4%","Over 4%"),"")</f>
        <v/>
      </c>
      <c r="AF36" s="22" t="n"/>
    </row>
    <row r="37">
      <c r="A37" s="30">
        <f>IF(A36="","",A36+1)</f>
        <v/>
      </c>
      <c r="B37" s="22" t="n"/>
      <c r="C37" s="23" t="n"/>
      <c r="D37" s="22" t="n"/>
      <c r="E37" s="22" t="n"/>
      <c r="F37" s="23" t="n"/>
      <c r="G37" s="22" t="n"/>
      <c r="H37" s="22" t="n"/>
      <c r="I37" s="23" t="n"/>
      <c r="J37" s="22" t="n"/>
      <c r="K37" s="24">
        <f>IF(COUNT(C37,F37,I37)=0,"",SUM(C37,F37,I37))</f>
        <v/>
      </c>
      <c r="L37" s="25" t="n"/>
      <c r="M37" s="25" t="n"/>
      <c r="N37" s="25" t="n"/>
      <c r="O37" s="25" t="n"/>
      <c r="P37" s="25" t="n"/>
      <c r="Q37" s="25" t="n"/>
      <c r="R37" s="25" t="n"/>
      <c r="S37" s="25" t="n"/>
      <c r="T37" s="24">
        <f>IF(COUNT(L37:S37)=0,"",SUM(L37:S37))</f>
        <v/>
      </c>
      <c r="U37" s="23" t="n"/>
      <c r="V37" s="26">
        <f>IF(A37="","",SUMIFS('Tankers'!$G$4:$G$2003,'Tankers'!$A$4:$A$2003,A37,'Tankers'!$D$4:$D$2003,$I$3))</f>
        <v/>
      </c>
      <c r="W37" s="26">
        <f>IF(V37="","",IF($T$3="",0,V37*$T$3/100))</f>
        <v/>
      </c>
      <c r="X37" s="24">
        <f>IF(OR(NOT(ISNUMBER(T37)),NOT(ISNUMBER(T38))),"",IF(COUNT(L37:S37)&lt;&gt;COUNT(L38:S38),"Check the meters",T38-T37-IF($L$4="Yes",N(U37),0)))</f>
        <v/>
      </c>
      <c r="Y37" s="24">
        <f>IF(AND(ISNUMBER(K37),ISNUMBER(V37),ISNUMBER(W37),ISNUMBER(X37)),K37+V37-W37-X37,"")</f>
        <v/>
      </c>
      <c r="Z37" s="23" t="n"/>
      <c r="AA37" s="24">
        <f>IF(ISNUMBER(Z37),Z37,IF(ISNUMBER(K38),K38,""))</f>
        <v/>
      </c>
      <c r="AB37" s="27">
        <f>IF(AND(ISNUMBER(Y37),ISNUMBER(AA37)),AA37-Y37,"")</f>
        <v/>
      </c>
      <c r="AC37" s="24">
        <f>IF(ISNUMBER(AA37),0.04*AA37,"")</f>
        <v/>
      </c>
      <c r="AD37" s="28">
        <f>IF(AND(ISNUMBER(AB37),ISNUMBER(AA37)),IF(AA37=0,"",AB37/AA37),"")</f>
        <v/>
      </c>
      <c r="AE37" s="29">
        <f>IF(ISNUMBER(AB37),IF(ROUND(ABS(AB37),3)&lt;=ROUND(AC37,3),"Inside 4%","Over 4%"),"")</f>
        <v/>
      </c>
      <c r="AF37" s="22" t="n"/>
    </row>
    <row r="38">
      <c r="A38" s="30">
        <f>IF(A37="","",A37+1)</f>
        <v/>
      </c>
      <c r="B38" s="22" t="n"/>
      <c r="C38" s="23" t="n"/>
      <c r="D38" s="22" t="n"/>
      <c r="E38" s="22" t="n"/>
      <c r="F38" s="23" t="n"/>
      <c r="G38" s="22" t="n"/>
      <c r="H38" s="22" t="n"/>
      <c r="I38" s="23" t="n"/>
      <c r="J38" s="22" t="n"/>
      <c r="K38" s="24">
        <f>IF(COUNT(C38,F38,I38)=0,"",SUM(C38,F38,I38))</f>
        <v/>
      </c>
      <c r="L38" s="25" t="n"/>
      <c r="M38" s="25" t="n"/>
      <c r="N38" s="25" t="n"/>
      <c r="O38" s="25" t="n"/>
      <c r="P38" s="25" t="n"/>
      <c r="Q38" s="25" t="n"/>
      <c r="R38" s="25" t="n"/>
      <c r="S38" s="25" t="n"/>
      <c r="T38" s="24">
        <f>IF(COUNT(L38:S38)=0,"",SUM(L38:S38))</f>
        <v/>
      </c>
      <c r="U38" s="23" t="n"/>
      <c r="V38" s="26">
        <f>IF(A38="","",SUMIFS('Tankers'!$G$4:$G$2003,'Tankers'!$A$4:$A$2003,A38,'Tankers'!$D$4:$D$2003,$I$3))</f>
        <v/>
      </c>
      <c r="W38" s="26">
        <f>IF(V38="","",IF($T$3="",0,V38*$T$3/100))</f>
        <v/>
      </c>
      <c r="X38" s="24">
        <f>IF(OR(NOT(ISNUMBER(T38)),NOT(ISNUMBER(T39))),"",IF(COUNT(L38:S38)&lt;&gt;COUNT(L39:S39),"Check the meters",T39-T38-IF($L$4="Yes",N(U38),0)))</f>
        <v/>
      </c>
      <c r="Y38" s="24">
        <f>IF(AND(ISNUMBER(K38),ISNUMBER(V38),ISNUMBER(W38),ISNUMBER(X38)),K38+V38-W38-X38,"")</f>
        <v/>
      </c>
      <c r="Z38" s="23" t="n"/>
      <c r="AA38" s="24">
        <f>IF(ISNUMBER(Z38),Z38,IF(ISNUMBER(K39),K39,""))</f>
        <v/>
      </c>
      <c r="AB38" s="27">
        <f>IF(AND(ISNUMBER(Y38),ISNUMBER(AA38)),AA38-Y38,"")</f>
        <v/>
      </c>
      <c r="AC38" s="24">
        <f>IF(ISNUMBER(AA38),0.04*AA38,"")</f>
        <v/>
      </c>
      <c r="AD38" s="28">
        <f>IF(AND(ISNUMBER(AB38),ISNUMBER(AA38)),IF(AA38=0,"",AB38/AA38),"")</f>
        <v/>
      </c>
      <c r="AE38" s="29">
        <f>IF(ISNUMBER(AB38),IF(ROUND(ABS(AB38),3)&lt;=ROUND(AC38,3),"Inside 4%","Over 4%"),"")</f>
        <v/>
      </c>
      <c r="AF38" s="22" t="n"/>
    </row>
    <row r="39">
      <c r="A39" s="30">
        <f>IF(A38="","",A38+1)</f>
        <v/>
      </c>
      <c r="B39" s="22" t="n"/>
      <c r="C39" s="23" t="n"/>
      <c r="D39" s="22" t="n"/>
      <c r="E39" s="22" t="n"/>
      <c r="F39" s="23" t="n"/>
      <c r="G39" s="22" t="n"/>
      <c r="H39" s="22" t="n"/>
      <c r="I39" s="23" t="n"/>
      <c r="J39" s="22" t="n"/>
      <c r="K39" s="24">
        <f>IF(COUNT(C39,F39,I39)=0,"",SUM(C39,F39,I39))</f>
        <v/>
      </c>
      <c r="L39" s="25" t="n"/>
      <c r="M39" s="25" t="n"/>
      <c r="N39" s="25" t="n"/>
      <c r="O39" s="25" t="n"/>
      <c r="P39" s="25" t="n"/>
      <c r="Q39" s="25" t="n"/>
      <c r="R39" s="25" t="n"/>
      <c r="S39" s="25" t="n"/>
      <c r="T39" s="24">
        <f>IF(COUNT(L39:S39)=0,"",SUM(L39:S39))</f>
        <v/>
      </c>
      <c r="U39" s="23" t="n"/>
      <c r="V39" s="26">
        <f>IF(A39="","",SUMIFS('Tankers'!$G$4:$G$2003,'Tankers'!$A$4:$A$2003,A39,'Tankers'!$D$4:$D$2003,$I$3))</f>
        <v/>
      </c>
      <c r="W39" s="26">
        <f>IF(V39="","",IF($T$3="",0,V39*$T$3/100))</f>
        <v/>
      </c>
      <c r="X39" s="24">
        <f>IF(OR(NOT(ISNUMBER(T39)),NOT(ISNUMBER(T40))),"",IF(COUNT(L39:S39)&lt;&gt;COUNT(L40:S40),"Check the meters",T40-T39-IF($L$4="Yes",N(U39),0)))</f>
        <v/>
      </c>
      <c r="Y39" s="24">
        <f>IF(AND(ISNUMBER(K39),ISNUMBER(V39),ISNUMBER(W39),ISNUMBER(X39)),K39+V39-W39-X39,"")</f>
        <v/>
      </c>
      <c r="Z39" s="23" t="n"/>
      <c r="AA39" s="24">
        <f>IF(ISNUMBER(Z39),Z39,IF(ISNUMBER(K40),K40,""))</f>
        <v/>
      </c>
      <c r="AB39" s="27">
        <f>IF(AND(ISNUMBER(Y39),ISNUMBER(AA39)),AA39-Y39,"")</f>
        <v/>
      </c>
      <c r="AC39" s="24">
        <f>IF(ISNUMBER(AA39),0.04*AA39,"")</f>
        <v/>
      </c>
      <c r="AD39" s="28">
        <f>IF(AND(ISNUMBER(AB39),ISNUMBER(AA39)),IF(AA39=0,"",AB39/AA39),"")</f>
        <v/>
      </c>
      <c r="AE39" s="29">
        <f>IF(ISNUMBER(AB39),IF(ROUND(ABS(AB39),3)&lt;=ROUND(AC39,3),"Inside 4%","Over 4%"),"")</f>
        <v/>
      </c>
      <c r="AF39" s="22" t="n"/>
    </row>
    <row r="40">
      <c r="A40" s="30">
        <f>IF(A39="","",A39+1)</f>
        <v/>
      </c>
      <c r="B40" s="22" t="n"/>
      <c r="C40" s="23" t="n"/>
      <c r="D40" s="22" t="n"/>
      <c r="E40" s="22" t="n"/>
      <c r="F40" s="23" t="n"/>
      <c r="G40" s="22" t="n"/>
      <c r="H40" s="22" t="n"/>
      <c r="I40" s="23" t="n"/>
      <c r="J40" s="22" t="n"/>
      <c r="K40" s="24">
        <f>IF(COUNT(C40,F40,I40)=0,"",SUM(C40,F40,I40))</f>
        <v/>
      </c>
      <c r="L40" s="25" t="n"/>
      <c r="M40" s="25" t="n"/>
      <c r="N40" s="25" t="n"/>
      <c r="O40" s="25" t="n"/>
      <c r="P40" s="25" t="n"/>
      <c r="Q40" s="25" t="n"/>
      <c r="R40" s="25" t="n"/>
      <c r="S40" s="25" t="n"/>
      <c r="T40" s="24">
        <f>IF(COUNT(L40:S40)=0,"",SUM(L40:S40))</f>
        <v/>
      </c>
      <c r="U40" s="23" t="n"/>
      <c r="V40" s="26">
        <f>IF(A40="","",SUMIFS('Tankers'!$G$4:$G$2003,'Tankers'!$A$4:$A$2003,A40,'Tankers'!$D$4:$D$2003,$I$3))</f>
        <v/>
      </c>
      <c r="W40" s="26">
        <f>IF(V40="","",IF($T$3="",0,V40*$T$3/100))</f>
        <v/>
      </c>
      <c r="X40" s="24">
        <f>IF(OR(NOT(ISNUMBER(T40)),NOT(ISNUMBER(T41))),"",IF(COUNT(L40:S40)&lt;&gt;COUNT(L41:S41),"Check the meters",T41-T40-IF($L$4="Yes",N(U40),0)))</f>
        <v/>
      </c>
      <c r="Y40" s="24">
        <f>IF(AND(ISNUMBER(K40),ISNUMBER(V40),ISNUMBER(W40),ISNUMBER(X40)),K40+V40-W40-X40,"")</f>
        <v/>
      </c>
      <c r="Z40" s="23" t="n"/>
      <c r="AA40" s="24">
        <f>IF(ISNUMBER(Z40),Z40,IF(ISNUMBER(K41),K41,""))</f>
        <v/>
      </c>
      <c r="AB40" s="27">
        <f>IF(AND(ISNUMBER(Y40),ISNUMBER(AA40)),AA40-Y40,"")</f>
        <v/>
      </c>
      <c r="AC40" s="24">
        <f>IF(ISNUMBER(AA40),0.04*AA40,"")</f>
        <v/>
      </c>
      <c r="AD40" s="28">
        <f>IF(AND(ISNUMBER(AB40),ISNUMBER(AA40)),IF(AA40=0,"",AB40/AA40),"")</f>
        <v/>
      </c>
      <c r="AE40" s="29">
        <f>IF(ISNUMBER(AB40),IF(ROUND(ABS(AB40),3)&lt;=ROUND(AC40,3),"Inside 4%","Over 4%"),"")</f>
        <v/>
      </c>
      <c r="AF40" s="22" t="n"/>
    </row>
    <row r="41">
      <c r="A41" s="30">
        <f>IF(A40="","",A40+1)</f>
        <v/>
      </c>
      <c r="B41" s="22" t="n"/>
      <c r="C41" s="23" t="n"/>
      <c r="D41" s="22" t="n"/>
      <c r="E41" s="22" t="n"/>
      <c r="F41" s="23" t="n"/>
      <c r="G41" s="22" t="n"/>
      <c r="H41" s="22" t="n"/>
      <c r="I41" s="23" t="n"/>
      <c r="J41" s="22" t="n"/>
      <c r="K41" s="24">
        <f>IF(COUNT(C41,F41,I41)=0,"",SUM(C41,F41,I41))</f>
        <v/>
      </c>
      <c r="L41" s="25" t="n"/>
      <c r="M41" s="25" t="n"/>
      <c r="N41" s="25" t="n"/>
      <c r="O41" s="25" t="n"/>
      <c r="P41" s="25" t="n"/>
      <c r="Q41" s="25" t="n"/>
      <c r="R41" s="25" t="n"/>
      <c r="S41" s="25" t="n"/>
      <c r="T41" s="24">
        <f>IF(COUNT(L41:S41)=0,"",SUM(L41:S41))</f>
        <v/>
      </c>
      <c r="U41" s="23" t="n"/>
      <c r="V41" s="26">
        <f>IF(A41="","",SUMIFS('Tankers'!$G$4:$G$2003,'Tankers'!$A$4:$A$2003,A41,'Tankers'!$D$4:$D$2003,$I$3))</f>
        <v/>
      </c>
      <c r="W41" s="26">
        <f>IF(V41="","",IF($T$3="",0,V41*$T$3/100))</f>
        <v/>
      </c>
      <c r="X41" s="24">
        <f>IF(OR(NOT(ISNUMBER(T41)),NOT(ISNUMBER(T42))),"",IF(COUNT(L41:S41)&lt;&gt;COUNT(L42:S42),"Check the meters",T42-T41-IF($L$4="Yes",N(U41),0)))</f>
        <v/>
      </c>
      <c r="Y41" s="24">
        <f>IF(AND(ISNUMBER(K41),ISNUMBER(V41),ISNUMBER(W41),ISNUMBER(X41)),K41+V41-W41-X41,"")</f>
        <v/>
      </c>
      <c r="Z41" s="23" t="n"/>
      <c r="AA41" s="24">
        <f>IF(ISNUMBER(Z41),Z41,IF(ISNUMBER(K42),K42,""))</f>
        <v/>
      </c>
      <c r="AB41" s="27">
        <f>IF(AND(ISNUMBER(Y41),ISNUMBER(AA41)),AA41-Y41,"")</f>
        <v/>
      </c>
      <c r="AC41" s="24">
        <f>IF(ISNUMBER(AA41),0.04*AA41,"")</f>
        <v/>
      </c>
      <c r="AD41" s="28">
        <f>IF(AND(ISNUMBER(AB41),ISNUMBER(AA41)),IF(AA41=0,"",AB41/AA41),"")</f>
        <v/>
      </c>
      <c r="AE41" s="29">
        <f>IF(ISNUMBER(AB41),IF(ROUND(ABS(AB41),3)&lt;=ROUND(AC41,3),"Inside 4%","Over 4%"),"")</f>
        <v/>
      </c>
      <c r="AF41" s="22" t="n"/>
    </row>
    <row r="42">
      <c r="A42" s="30">
        <f>IF(A41="","",A41+1)</f>
        <v/>
      </c>
      <c r="B42" s="22" t="n"/>
      <c r="C42" s="23" t="n"/>
      <c r="D42" s="22" t="n"/>
      <c r="E42" s="22" t="n"/>
      <c r="F42" s="23" t="n"/>
      <c r="G42" s="22" t="n"/>
      <c r="H42" s="22" t="n"/>
      <c r="I42" s="23" t="n"/>
      <c r="J42" s="22" t="n"/>
      <c r="K42" s="24">
        <f>IF(COUNT(C42,F42,I42)=0,"",SUM(C42,F42,I42))</f>
        <v/>
      </c>
      <c r="L42" s="25" t="n"/>
      <c r="M42" s="25" t="n"/>
      <c r="N42" s="25" t="n"/>
      <c r="O42" s="25" t="n"/>
      <c r="P42" s="25" t="n"/>
      <c r="Q42" s="25" t="n"/>
      <c r="R42" s="25" t="n"/>
      <c r="S42" s="25" t="n"/>
      <c r="T42" s="24">
        <f>IF(COUNT(L42:S42)=0,"",SUM(L42:S42))</f>
        <v/>
      </c>
      <c r="U42" s="23" t="n"/>
      <c r="V42" s="26">
        <f>IF(A42="","",SUMIFS('Tankers'!$G$4:$G$2003,'Tankers'!$A$4:$A$2003,A42,'Tankers'!$D$4:$D$2003,$I$3))</f>
        <v/>
      </c>
      <c r="W42" s="26">
        <f>IF(V42="","",IF($T$3="",0,V42*$T$3/100))</f>
        <v/>
      </c>
      <c r="X42" s="24">
        <f>IF(OR(NOT(ISNUMBER(T42)),NOT(ISNUMBER(T43))),"",IF(COUNT(L42:S42)&lt;&gt;COUNT(L43:S43),"Check the meters",T43-T42-IF($L$4="Yes",N(U42),0)))</f>
        <v/>
      </c>
      <c r="Y42" s="24">
        <f>IF(AND(ISNUMBER(K42),ISNUMBER(V42),ISNUMBER(W42),ISNUMBER(X42)),K42+V42-W42-X42,"")</f>
        <v/>
      </c>
      <c r="Z42" s="23" t="n"/>
      <c r="AA42" s="24">
        <f>IF(ISNUMBER(Z42),Z42,IF(ISNUMBER(K43),K43,""))</f>
        <v/>
      </c>
      <c r="AB42" s="27">
        <f>IF(AND(ISNUMBER(Y42),ISNUMBER(AA42)),AA42-Y42,"")</f>
        <v/>
      </c>
      <c r="AC42" s="24">
        <f>IF(ISNUMBER(AA42),0.04*AA42,"")</f>
        <v/>
      </c>
      <c r="AD42" s="28">
        <f>IF(AND(ISNUMBER(AB42),ISNUMBER(AA42)),IF(AA42=0,"",AB42/AA42),"")</f>
        <v/>
      </c>
      <c r="AE42" s="29">
        <f>IF(ISNUMBER(AB42),IF(ROUND(ABS(AB42),3)&lt;=ROUND(AC42,3),"Inside 4%","Over 4%"),"")</f>
        <v/>
      </c>
      <c r="AF42" s="22" t="n"/>
    </row>
    <row r="43">
      <c r="A43" s="30">
        <f>IF(A42="","",A42+1)</f>
        <v/>
      </c>
      <c r="B43" s="22" t="n"/>
      <c r="C43" s="23" t="n"/>
      <c r="D43" s="22" t="n"/>
      <c r="E43" s="22" t="n"/>
      <c r="F43" s="23" t="n"/>
      <c r="G43" s="22" t="n"/>
      <c r="H43" s="22" t="n"/>
      <c r="I43" s="23" t="n"/>
      <c r="J43" s="22" t="n"/>
      <c r="K43" s="24">
        <f>IF(COUNT(C43,F43,I43)=0,"",SUM(C43,F43,I43))</f>
        <v/>
      </c>
      <c r="L43" s="25" t="n"/>
      <c r="M43" s="25" t="n"/>
      <c r="N43" s="25" t="n"/>
      <c r="O43" s="25" t="n"/>
      <c r="P43" s="25" t="n"/>
      <c r="Q43" s="25" t="n"/>
      <c r="R43" s="25" t="n"/>
      <c r="S43" s="25" t="n"/>
      <c r="T43" s="24">
        <f>IF(COUNT(L43:S43)=0,"",SUM(L43:S43))</f>
        <v/>
      </c>
      <c r="U43" s="23" t="n"/>
      <c r="V43" s="26">
        <f>IF(A43="","",SUMIFS('Tankers'!$G$4:$G$2003,'Tankers'!$A$4:$A$2003,A43,'Tankers'!$D$4:$D$2003,$I$3))</f>
        <v/>
      </c>
      <c r="W43" s="26">
        <f>IF(V43="","",IF($T$3="",0,V43*$T$3/100))</f>
        <v/>
      </c>
      <c r="X43" s="24">
        <f>IF(OR(NOT(ISNUMBER(T43)),NOT(ISNUMBER(T44))),"",IF(COUNT(L43:S43)&lt;&gt;COUNT(L44:S44),"Check the meters",T44-T43-IF($L$4="Yes",N(U43),0)))</f>
        <v/>
      </c>
      <c r="Y43" s="24">
        <f>IF(AND(ISNUMBER(K43),ISNUMBER(V43),ISNUMBER(W43),ISNUMBER(X43)),K43+V43-W43-X43,"")</f>
        <v/>
      </c>
      <c r="Z43" s="23" t="n"/>
      <c r="AA43" s="24">
        <f>IF(ISNUMBER(Z43),Z43,IF(ISNUMBER(K44),K44,""))</f>
        <v/>
      </c>
      <c r="AB43" s="27">
        <f>IF(AND(ISNUMBER(Y43),ISNUMBER(AA43)),AA43-Y43,"")</f>
        <v/>
      </c>
      <c r="AC43" s="24">
        <f>IF(ISNUMBER(AA43),0.04*AA43,"")</f>
        <v/>
      </c>
      <c r="AD43" s="28">
        <f>IF(AND(ISNUMBER(AB43),ISNUMBER(AA43)),IF(AA43=0,"",AB43/AA43),"")</f>
        <v/>
      </c>
      <c r="AE43" s="29">
        <f>IF(ISNUMBER(AB43),IF(ROUND(ABS(AB43),3)&lt;=ROUND(AC43,3),"Inside 4%","Over 4%"),"")</f>
        <v/>
      </c>
      <c r="AF43" s="22" t="n"/>
    </row>
    <row r="44">
      <c r="A44" s="30">
        <f>IF(A43="","",A43+1)</f>
        <v/>
      </c>
      <c r="B44" s="22" t="n"/>
      <c r="C44" s="23" t="n"/>
      <c r="D44" s="22" t="n"/>
      <c r="E44" s="22" t="n"/>
      <c r="F44" s="23" t="n"/>
      <c r="G44" s="22" t="n"/>
      <c r="H44" s="22" t="n"/>
      <c r="I44" s="23" t="n"/>
      <c r="J44" s="22" t="n"/>
      <c r="K44" s="24">
        <f>IF(COUNT(C44,F44,I44)=0,"",SUM(C44,F44,I44))</f>
        <v/>
      </c>
      <c r="L44" s="25" t="n"/>
      <c r="M44" s="25" t="n"/>
      <c r="N44" s="25" t="n"/>
      <c r="O44" s="25" t="n"/>
      <c r="P44" s="25" t="n"/>
      <c r="Q44" s="25" t="n"/>
      <c r="R44" s="25" t="n"/>
      <c r="S44" s="25" t="n"/>
      <c r="T44" s="24">
        <f>IF(COUNT(L44:S44)=0,"",SUM(L44:S44))</f>
        <v/>
      </c>
      <c r="U44" s="23" t="n"/>
      <c r="V44" s="26">
        <f>IF(A44="","",SUMIFS('Tankers'!$G$4:$G$2003,'Tankers'!$A$4:$A$2003,A44,'Tankers'!$D$4:$D$2003,$I$3))</f>
        <v/>
      </c>
      <c r="W44" s="26">
        <f>IF(V44="","",IF($T$3="",0,V44*$T$3/100))</f>
        <v/>
      </c>
      <c r="X44" s="24">
        <f>IF(OR(NOT(ISNUMBER(T44)),NOT(ISNUMBER(T45))),"",IF(COUNT(L44:S44)&lt;&gt;COUNT(L45:S45),"Check the meters",T45-T44-IF($L$4="Yes",N(U44),0)))</f>
        <v/>
      </c>
      <c r="Y44" s="24">
        <f>IF(AND(ISNUMBER(K44),ISNUMBER(V44),ISNUMBER(W44),ISNUMBER(X44)),K44+V44-W44-X44,"")</f>
        <v/>
      </c>
      <c r="Z44" s="23" t="n"/>
      <c r="AA44" s="24">
        <f>IF(ISNUMBER(Z44),Z44,IF(ISNUMBER(K45),K45,""))</f>
        <v/>
      </c>
      <c r="AB44" s="27">
        <f>IF(AND(ISNUMBER(Y44),ISNUMBER(AA44)),AA44-Y44,"")</f>
        <v/>
      </c>
      <c r="AC44" s="24">
        <f>IF(ISNUMBER(AA44),0.04*AA44,"")</f>
        <v/>
      </c>
      <c r="AD44" s="28">
        <f>IF(AND(ISNUMBER(AB44),ISNUMBER(AA44)),IF(AA44=0,"",AB44/AA44),"")</f>
        <v/>
      </c>
      <c r="AE44" s="29">
        <f>IF(ISNUMBER(AB44),IF(ROUND(ABS(AB44),3)&lt;=ROUND(AC44,3),"Inside 4%","Over 4%"),"")</f>
        <v/>
      </c>
      <c r="AF44" s="22" t="n"/>
    </row>
    <row r="45">
      <c r="A45" s="30">
        <f>IF(A44="","",A44+1)</f>
        <v/>
      </c>
      <c r="B45" s="22" t="n"/>
      <c r="C45" s="23" t="n"/>
      <c r="D45" s="22" t="n"/>
      <c r="E45" s="22" t="n"/>
      <c r="F45" s="23" t="n"/>
      <c r="G45" s="22" t="n"/>
      <c r="H45" s="22" t="n"/>
      <c r="I45" s="23" t="n"/>
      <c r="J45" s="22" t="n"/>
      <c r="K45" s="24">
        <f>IF(COUNT(C45,F45,I45)=0,"",SUM(C45,F45,I45))</f>
        <v/>
      </c>
      <c r="L45" s="25" t="n"/>
      <c r="M45" s="25" t="n"/>
      <c r="N45" s="25" t="n"/>
      <c r="O45" s="25" t="n"/>
      <c r="P45" s="25" t="n"/>
      <c r="Q45" s="25" t="n"/>
      <c r="R45" s="25" t="n"/>
      <c r="S45" s="25" t="n"/>
      <c r="T45" s="24">
        <f>IF(COUNT(L45:S45)=0,"",SUM(L45:S45))</f>
        <v/>
      </c>
      <c r="U45" s="23" t="n"/>
      <c r="V45" s="26">
        <f>IF(A45="","",SUMIFS('Tankers'!$G$4:$G$2003,'Tankers'!$A$4:$A$2003,A45,'Tankers'!$D$4:$D$2003,$I$3))</f>
        <v/>
      </c>
      <c r="W45" s="26">
        <f>IF(V45="","",IF($T$3="",0,V45*$T$3/100))</f>
        <v/>
      </c>
      <c r="X45" s="24">
        <f>IF(OR(NOT(ISNUMBER(T45)),NOT(ISNUMBER(T46))),"",IF(COUNT(L45:S45)&lt;&gt;COUNT(L46:S46),"Check the meters",T46-T45-IF($L$4="Yes",N(U45),0)))</f>
        <v/>
      </c>
      <c r="Y45" s="24">
        <f>IF(AND(ISNUMBER(K45),ISNUMBER(V45),ISNUMBER(W45),ISNUMBER(X45)),K45+V45-W45-X45,"")</f>
        <v/>
      </c>
      <c r="Z45" s="23" t="n"/>
      <c r="AA45" s="24">
        <f>IF(ISNUMBER(Z45),Z45,IF(ISNUMBER(K46),K46,""))</f>
        <v/>
      </c>
      <c r="AB45" s="27">
        <f>IF(AND(ISNUMBER(Y45),ISNUMBER(AA45)),AA45-Y45,"")</f>
        <v/>
      </c>
      <c r="AC45" s="24">
        <f>IF(ISNUMBER(AA45),0.04*AA45,"")</f>
        <v/>
      </c>
      <c r="AD45" s="28">
        <f>IF(AND(ISNUMBER(AB45),ISNUMBER(AA45)),IF(AA45=0,"",AB45/AA45),"")</f>
        <v/>
      </c>
      <c r="AE45" s="29">
        <f>IF(ISNUMBER(AB45),IF(ROUND(ABS(AB45),3)&lt;=ROUND(AC45,3),"Inside 4%","Over 4%"),"")</f>
        <v/>
      </c>
      <c r="AF45" s="22" t="n"/>
    </row>
    <row r="46">
      <c r="A46" s="30">
        <f>IF(A45="","",A45+1)</f>
        <v/>
      </c>
      <c r="B46" s="22" t="n"/>
      <c r="C46" s="23" t="n"/>
      <c r="D46" s="22" t="n"/>
      <c r="E46" s="22" t="n"/>
      <c r="F46" s="23" t="n"/>
      <c r="G46" s="22" t="n"/>
      <c r="H46" s="22" t="n"/>
      <c r="I46" s="23" t="n"/>
      <c r="J46" s="22" t="n"/>
      <c r="K46" s="24">
        <f>IF(COUNT(C46,F46,I46)=0,"",SUM(C46,F46,I46))</f>
        <v/>
      </c>
      <c r="L46" s="25" t="n"/>
      <c r="M46" s="25" t="n"/>
      <c r="N46" s="25" t="n"/>
      <c r="O46" s="25" t="n"/>
      <c r="P46" s="25" t="n"/>
      <c r="Q46" s="25" t="n"/>
      <c r="R46" s="25" t="n"/>
      <c r="S46" s="25" t="n"/>
      <c r="T46" s="24">
        <f>IF(COUNT(L46:S46)=0,"",SUM(L46:S46))</f>
        <v/>
      </c>
      <c r="U46" s="23" t="n"/>
      <c r="V46" s="26">
        <f>IF(A46="","",SUMIFS('Tankers'!$G$4:$G$2003,'Tankers'!$A$4:$A$2003,A46,'Tankers'!$D$4:$D$2003,$I$3))</f>
        <v/>
      </c>
      <c r="W46" s="26">
        <f>IF(V46="","",IF($T$3="",0,V46*$T$3/100))</f>
        <v/>
      </c>
      <c r="X46" s="24">
        <f>IF(OR(NOT(ISNUMBER(T46)),NOT(ISNUMBER(T47))),"",IF(COUNT(L46:S46)&lt;&gt;COUNT(L47:S47),"Check the meters",T47-T46-IF($L$4="Yes",N(U46),0)))</f>
        <v/>
      </c>
      <c r="Y46" s="24">
        <f>IF(AND(ISNUMBER(K46),ISNUMBER(V46),ISNUMBER(W46),ISNUMBER(X46)),K46+V46-W46-X46,"")</f>
        <v/>
      </c>
      <c r="Z46" s="23" t="n"/>
      <c r="AA46" s="24">
        <f>IF(ISNUMBER(Z46),Z46,IF(ISNUMBER(K47),K47,""))</f>
        <v/>
      </c>
      <c r="AB46" s="27">
        <f>IF(AND(ISNUMBER(Y46),ISNUMBER(AA46)),AA46-Y46,"")</f>
        <v/>
      </c>
      <c r="AC46" s="24">
        <f>IF(ISNUMBER(AA46),0.04*AA46,"")</f>
        <v/>
      </c>
      <c r="AD46" s="28">
        <f>IF(AND(ISNUMBER(AB46),ISNUMBER(AA46)),IF(AA46=0,"",AB46/AA46),"")</f>
        <v/>
      </c>
      <c r="AE46" s="29">
        <f>IF(ISNUMBER(AB46),IF(ROUND(ABS(AB46),3)&lt;=ROUND(AC46,3),"Inside 4%","Over 4%"),"")</f>
        <v/>
      </c>
      <c r="AF46" s="22" t="n"/>
    </row>
    <row r="47">
      <c r="A47" s="30">
        <f>IF(A46="","",A46+1)</f>
        <v/>
      </c>
      <c r="B47" s="22" t="n"/>
      <c r="C47" s="23" t="n"/>
      <c r="D47" s="22" t="n"/>
      <c r="E47" s="22" t="n"/>
      <c r="F47" s="23" t="n"/>
      <c r="G47" s="22" t="n"/>
      <c r="H47" s="22" t="n"/>
      <c r="I47" s="23" t="n"/>
      <c r="J47" s="22" t="n"/>
      <c r="K47" s="24">
        <f>IF(COUNT(C47,F47,I47)=0,"",SUM(C47,F47,I47))</f>
        <v/>
      </c>
      <c r="L47" s="25" t="n"/>
      <c r="M47" s="25" t="n"/>
      <c r="N47" s="25" t="n"/>
      <c r="O47" s="25" t="n"/>
      <c r="P47" s="25" t="n"/>
      <c r="Q47" s="25" t="n"/>
      <c r="R47" s="25" t="n"/>
      <c r="S47" s="25" t="n"/>
      <c r="T47" s="24">
        <f>IF(COUNT(L47:S47)=0,"",SUM(L47:S47))</f>
        <v/>
      </c>
      <c r="U47" s="23" t="n"/>
      <c r="V47" s="26">
        <f>IF(A47="","",SUMIFS('Tankers'!$G$4:$G$2003,'Tankers'!$A$4:$A$2003,A47,'Tankers'!$D$4:$D$2003,$I$3))</f>
        <v/>
      </c>
      <c r="W47" s="26">
        <f>IF(V47="","",IF($T$3="",0,V47*$T$3/100))</f>
        <v/>
      </c>
      <c r="X47" s="24">
        <f>IF(OR(NOT(ISNUMBER(T47)),NOT(ISNUMBER(T48))),"",IF(COUNT(L47:S47)&lt;&gt;COUNT(L48:S48),"Check the meters",T48-T47-IF($L$4="Yes",N(U47),0)))</f>
        <v/>
      </c>
      <c r="Y47" s="24">
        <f>IF(AND(ISNUMBER(K47),ISNUMBER(V47),ISNUMBER(W47),ISNUMBER(X47)),K47+V47-W47-X47,"")</f>
        <v/>
      </c>
      <c r="Z47" s="23" t="n"/>
      <c r="AA47" s="24">
        <f>IF(ISNUMBER(Z47),Z47,IF(ISNUMBER(K48),K48,""))</f>
        <v/>
      </c>
      <c r="AB47" s="27">
        <f>IF(AND(ISNUMBER(Y47),ISNUMBER(AA47)),AA47-Y47,"")</f>
        <v/>
      </c>
      <c r="AC47" s="24">
        <f>IF(ISNUMBER(AA47),0.04*AA47,"")</f>
        <v/>
      </c>
      <c r="AD47" s="28">
        <f>IF(AND(ISNUMBER(AB47),ISNUMBER(AA47)),IF(AA47=0,"",AB47/AA47),"")</f>
        <v/>
      </c>
      <c r="AE47" s="29">
        <f>IF(ISNUMBER(AB47),IF(ROUND(ABS(AB47),3)&lt;=ROUND(AC47,3),"Inside 4%","Over 4%"),"")</f>
        <v/>
      </c>
      <c r="AF47" s="22" t="n"/>
    </row>
    <row r="48">
      <c r="A48" s="30">
        <f>IF(A47="","",A47+1)</f>
        <v/>
      </c>
      <c r="B48" s="22" t="n"/>
      <c r="C48" s="23" t="n"/>
      <c r="D48" s="22" t="n"/>
      <c r="E48" s="22" t="n"/>
      <c r="F48" s="23" t="n"/>
      <c r="G48" s="22" t="n"/>
      <c r="H48" s="22" t="n"/>
      <c r="I48" s="23" t="n"/>
      <c r="J48" s="22" t="n"/>
      <c r="K48" s="24">
        <f>IF(COUNT(C48,F48,I48)=0,"",SUM(C48,F48,I48))</f>
        <v/>
      </c>
      <c r="L48" s="25" t="n"/>
      <c r="M48" s="25" t="n"/>
      <c r="N48" s="25" t="n"/>
      <c r="O48" s="25" t="n"/>
      <c r="P48" s="25" t="n"/>
      <c r="Q48" s="25" t="n"/>
      <c r="R48" s="25" t="n"/>
      <c r="S48" s="25" t="n"/>
      <c r="T48" s="24">
        <f>IF(COUNT(L48:S48)=0,"",SUM(L48:S48))</f>
        <v/>
      </c>
      <c r="U48" s="23" t="n"/>
      <c r="V48" s="26">
        <f>IF(A48="","",SUMIFS('Tankers'!$G$4:$G$2003,'Tankers'!$A$4:$A$2003,A48,'Tankers'!$D$4:$D$2003,$I$3))</f>
        <v/>
      </c>
      <c r="W48" s="26">
        <f>IF(V48="","",IF($T$3="",0,V48*$T$3/100))</f>
        <v/>
      </c>
      <c r="X48" s="24">
        <f>IF(OR(NOT(ISNUMBER(T48)),NOT(ISNUMBER(T49))),"",IF(COUNT(L48:S48)&lt;&gt;COUNT(L49:S49),"Check the meters",T49-T48-IF($L$4="Yes",N(U48),0)))</f>
        <v/>
      </c>
      <c r="Y48" s="24">
        <f>IF(AND(ISNUMBER(K48),ISNUMBER(V48),ISNUMBER(W48),ISNUMBER(X48)),K48+V48-W48-X48,"")</f>
        <v/>
      </c>
      <c r="Z48" s="23" t="n"/>
      <c r="AA48" s="24">
        <f>IF(ISNUMBER(Z48),Z48,IF(ISNUMBER(K49),K49,""))</f>
        <v/>
      </c>
      <c r="AB48" s="27">
        <f>IF(AND(ISNUMBER(Y48),ISNUMBER(AA48)),AA48-Y48,"")</f>
        <v/>
      </c>
      <c r="AC48" s="24">
        <f>IF(ISNUMBER(AA48),0.04*AA48,"")</f>
        <v/>
      </c>
      <c r="AD48" s="28">
        <f>IF(AND(ISNUMBER(AB48),ISNUMBER(AA48)),IF(AA48=0,"",AB48/AA48),"")</f>
        <v/>
      </c>
      <c r="AE48" s="29">
        <f>IF(ISNUMBER(AB48),IF(ROUND(ABS(AB48),3)&lt;=ROUND(AC48,3),"Inside 4%","Over 4%"),"")</f>
        <v/>
      </c>
      <c r="AF48" s="22" t="n"/>
    </row>
    <row r="49">
      <c r="A49" s="30">
        <f>IF(A48="","",A48+1)</f>
        <v/>
      </c>
      <c r="B49" s="22" t="n"/>
      <c r="C49" s="23" t="n"/>
      <c r="D49" s="22" t="n"/>
      <c r="E49" s="22" t="n"/>
      <c r="F49" s="23" t="n"/>
      <c r="G49" s="22" t="n"/>
      <c r="H49" s="22" t="n"/>
      <c r="I49" s="23" t="n"/>
      <c r="J49" s="22" t="n"/>
      <c r="K49" s="24">
        <f>IF(COUNT(C49,F49,I49)=0,"",SUM(C49,F49,I49))</f>
        <v/>
      </c>
      <c r="L49" s="25" t="n"/>
      <c r="M49" s="25" t="n"/>
      <c r="N49" s="25" t="n"/>
      <c r="O49" s="25" t="n"/>
      <c r="P49" s="25" t="n"/>
      <c r="Q49" s="25" t="n"/>
      <c r="R49" s="25" t="n"/>
      <c r="S49" s="25" t="n"/>
      <c r="T49" s="24">
        <f>IF(COUNT(L49:S49)=0,"",SUM(L49:S49))</f>
        <v/>
      </c>
      <c r="U49" s="23" t="n"/>
      <c r="V49" s="26">
        <f>IF(A49="","",SUMIFS('Tankers'!$G$4:$G$2003,'Tankers'!$A$4:$A$2003,A49,'Tankers'!$D$4:$D$2003,$I$3))</f>
        <v/>
      </c>
      <c r="W49" s="26">
        <f>IF(V49="","",IF($T$3="",0,V49*$T$3/100))</f>
        <v/>
      </c>
      <c r="X49" s="24">
        <f>IF(OR(NOT(ISNUMBER(T49)),NOT(ISNUMBER(T50))),"",IF(COUNT(L49:S49)&lt;&gt;COUNT(L50:S50),"Check the meters",T50-T49-IF($L$4="Yes",N(U49),0)))</f>
        <v/>
      </c>
      <c r="Y49" s="24">
        <f>IF(AND(ISNUMBER(K49),ISNUMBER(V49),ISNUMBER(W49),ISNUMBER(X49)),K49+V49-W49-X49,"")</f>
        <v/>
      </c>
      <c r="Z49" s="23" t="n"/>
      <c r="AA49" s="24">
        <f>IF(ISNUMBER(Z49),Z49,IF(ISNUMBER(K50),K50,""))</f>
        <v/>
      </c>
      <c r="AB49" s="27">
        <f>IF(AND(ISNUMBER(Y49),ISNUMBER(AA49)),AA49-Y49,"")</f>
        <v/>
      </c>
      <c r="AC49" s="24">
        <f>IF(ISNUMBER(AA49),0.04*AA49,"")</f>
        <v/>
      </c>
      <c r="AD49" s="28">
        <f>IF(AND(ISNUMBER(AB49),ISNUMBER(AA49)),IF(AA49=0,"",AB49/AA49),"")</f>
        <v/>
      </c>
      <c r="AE49" s="29">
        <f>IF(ISNUMBER(AB49),IF(ROUND(ABS(AB49),3)&lt;=ROUND(AC49,3),"Inside 4%","Over 4%"),"")</f>
        <v/>
      </c>
      <c r="AF49" s="22" t="n"/>
    </row>
    <row r="50">
      <c r="A50" s="30">
        <f>IF(A49="","",A49+1)</f>
        <v/>
      </c>
      <c r="B50" s="22" t="n"/>
      <c r="C50" s="23" t="n"/>
      <c r="D50" s="22" t="n"/>
      <c r="E50" s="22" t="n"/>
      <c r="F50" s="23" t="n"/>
      <c r="G50" s="22" t="n"/>
      <c r="H50" s="22" t="n"/>
      <c r="I50" s="23" t="n"/>
      <c r="J50" s="22" t="n"/>
      <c r="K50" s="24">
        <f>IF(COUNT(C50,F50,I50)=0,"",SUM(C50,F50,I50))</f>
        <v/>
      </c>
      <c r="L50" s="25" t="n"/>
      <c r="M50" s="25" t="n"/>
      <c r="N50" s="25" t="n"/>
      <c r="O50" s="25" t="n"/>
      <c r="P50" s="25" t="n"/>
      <c r="Q50" s="25" t="n"/>
      <c r="R50" s="25" t="n"/>
      <c r="S50" s="25" t="n"/>
      <c r="T50" s="24">
        <f>IF(COUNT(L50:S50)=0,"",SUM(L50:S50))</f>
        <v/>
      </c>
      <c r="U50" s="23" t="n"/>
      <c r="V50" s="26">
        <f>IF(A50="","",SUMIFS('Tankers'!$G$4:$G$2003,'Tankers'!$A$4:$A$2003,A50,'Tankers'!$D$4:$D$2003,$I$3))</f>
        <v/>
      </c>
      <c r="W50" s="26">
        <f>IF(V50="","",IF($T$3="",0,V50*$T$3/100))</f>
        <v/>
      </c>
      <c r="X50" s="24">
        <f>IF(OR(NOT(ISNUMBER(T50)),NOT(ISNUMBER(T51))),"",IF(COUNT(L50:S50)&lt;&gt;COUNT(L51:S51),"Check the meters",T51-T50-IF($L$4="Yes",N(U50),0)))</f>
        <v/>
      </c>
      <c r="Y50" s="24">
        <f>IF(AND(ISNUMBER(K50),ISNUMBER(V50),ISNUMBER(W50),ISNUMBER(X50)),K50+V50-W50-X50,"")</f>
        <v/>
      </c>
      <c r="Z50" s="23" t="n"/>
      <c r="AA50" s="24">
        <f>IF(ISNUMBER(Z50),Z50,IF(ISNUMBER(K51),K51,""))</f>
        <v/>
      </c>
      <c r="AB50" s="27">
        <f>IF(AND(ISNUMBER(Y50),ISNUMBER(AA50)),AA50-Y50,"")</f>
        <v/>
      </c>
      <c r="AC50" s="24">
        <f>IF(ISNUMBER(AA50),0.04*AA50,"")</f>
        <v/>
      </c>
      <c r="AD50" s="28">
        <f>IF(AND(ISNUMBER(AB50),ISNUMBER(AA50)),IF(AA50=0,"",AB50/AA50),"")</f>
        <v/>
      </c>
      <c r="AE50" s="29">
        <f>IF(ISNUMBER(AB50),IF(ROUND(ABS(AB50),3)&lt;=ROUND(AC50,3),"Inside 4%","Over 4%"),"")</f>
        <v/>
      </c>
      <c r="AF50" s="22" t="n"/>
    </row>
    <row r="51">
      <c r="A51" s="30">
        <f>IF(A50="","",A50+1)</f>
        <v/>
      </c>
      <c r="B51" s="22" t="n"/>
      <c r="C51" s="23" t="n"/>
      <c r="D51" s="22" t="n"/>
      <c r="E51" s="22" t="n"/>
      <c r="F51" s="23" t="n"/>
      <c r="G51" s="22" t="n"/>
      <c r="H51" s="22" t="n"/>
      <c r="I51" s="23" t="n"/>
      <c r="J51" s="22" t="n"/>
      <c r="K51" s="24">
        <f>IF(COUNT(C51,F51,I51)=0,"",SUM(C51,F51,I51))</f>
        <v/>
      </c>
      <c r="L51" s="25" t="n"/>
      <c r="M51" s="25" t="n"/>
      <c r="N51" s="25" t="n"/>
      <c r="O51" s="25" t="n"/>
      <c r="P51" s="25" t="n"/>
      <c r="Q51" s="25" t="n"/>
      <c r="R51" s="25" t="n"/>
      <c r="S51" s="25" t="n"/>
      <c r="T51" s="24">
        <f>IF(COUNT(L51:S51)=0,"",SUM(L51:S51))</f>
        <v/>
      </c>
      <c r="U51" s="23" t="n"/>
      <c r="V51" s="26">
        <f>IF(A51="","",SUMIFS('Tankers'!$G$4:$G$2003,'Tankers'!$A$4:$A$2003,A51,'Tankers'!$D$4:$D$2003,$I$3))</f>
        <v/>
      </c>
      <c r="W51" s="26">
        <f>IF(V51="","",IF($T$3="",0,V51*$T$3/100))</f>
        <v/>
      </c>
      <c r="X51" s="24">
        <f>IF(OR(NOT(ISNUMBER(T51)),NOT(ISNUMBER(T52))),"",IF(COUNT(L51:S51)&lt;&gt;COUNT(L52:S52),"Check the meters",T52-T51-IF($L$4="Yes",N(U51),0)))</f>
        <v/>
      </c>
      <c r="Y51" s="24">
        <f>IF(AND(ISNUMBER(K51),ISNUMBER(V51),ISNUMBER(W51),ISNUMBER(X51)),K51+V51-W51-X51,"")</f>
        <v/>
      </c>
      <c r="Z51" s="23" t="n"/>
      <c r="AA51" s="24">
        <f>IF(ISNUMBER(Z51),Z51,IF(ISNUMBER(K52),K52,""))</f>
        <v/>
      </c>
      <c r="AB51" s="27">
        <f>IF(AND(ISNUMBER(Y51),ISNUMBER(AA51)),AA51-Y51,"")</f>
        <v/>
      </c>
      <c r="AC51" s="24">
        <f>IF(ISNUMBER(AA51),0.04*AA51,"")</f>
        <v/>
      </c>
      <c r="AD51" s="28">
        <f>IF(AND(ISNUMBER(AB51),ISNUMBER(AA51)),IF(AA51=0,"",AB51/AA51),"")</f>
        <v/>
      </c>
      <c r="AE51" s="29">
        <f>IF(ISNUMBER(AB51),IF(ROUND(ABS(AB51),3)&lt;=ROUND(AC51,3),"Inside 4%","Over 4%"),"")</f>
        <v/>
      </c>
      <c r="AF51" s="22" t="n"/>
    </row>
    <row r="52">
      <c r="A52" s="30">
        <f>IF(A51="","",A51+1)</f>
        <v/>
      </c>
      <c r="B52" s="22" t="n"/>
      <c r="C52" s="23" t="n"/>
      <c r="D52" s="22" t="n"/>
      <c r="E52" s="22" t="n"/>
      <c r="F52" s="23" t="n"/>
      <c r="G52" s="22" t="n"/>
      <c r="H52" s="22" t="n"/>
      <c r="I52" s="23" t="n"/>
      <c r="J52" s="22" t="n"/>
      <c r="K52" s="24">
        <f>IF(COUNT(C52,F52,I52)=0,"",SUM(C52,F52,I52))</f>
        <v/>
      </c>
      <c r="L52" s="25" t="n"/>
      <c r="M52" s="25" t="n"/>
      <c r="N52" s="25" t="n"/>
      <c r="O52" s="25" t="n"/>
      <c r="P52" s="25" t="n"/>
      <c r="Q52" s="25" t="n"/>
      <c r="R52" s="25" t="n"/>
      <c r="S52" s="25" t="n"/>
      <c r="T52" s="24">
        <f>IF(COUNT(L52:S52)=0,"",SUM(L52:S52))</f>
        <v/>
      </c>
      <c r="U52" s="23" t="n"/>
      <c r="V52" s="26">
        <f>IF(A52="","",SUMIFS('Tankers'!$G$4:$G$2003,'Tankers'!$A$4:$A$2003,A52,'Tankers'!$D$4:$D$2003,$I$3))</f>
        <v/>
      </c>
      <c r="W52" s="26">
        <f>IF(V52="","",IF($T$3="",0,V52*$T$3/100))</f>
        <v/>
      </c>
      <c r="X52" s="24">
        <f>IF(OR(NOT(ISNUMBER(T52)),NOT(ISNUMBER(T53))),"",IF(COUNT(L52:S52)&lt;&gt;COUNT(L53:S53),"Check the meters",T53-T52-IF($L$4="Yes",N(U52),0)))</f>
        <v/>
      </c>
      <c r="Y52" s="24">
        <f>IF(AND(ISNUMBER(K52),ISNUMBER(V52),ISNUMBER(W52),ISNUMBER(X52)),K52+V52-W52-X52,"")</f>
        <v/>
      </c>
      <c r="Z52" s="23" t="n"/>
      <c r="AA52" s="24">
        <f>IF(ISNUMBER(Z52),Z52,IF(ISNUMBER(K53),K53,""))</f>
        <v/>
      </c>
      <c r="AB52" s="27">
        <f>IF(AND(ISNUMBER(Y52),ISNUMBER(AA52)),AA52-Y52,"")</f>
        <v/>
      </c>
      <c r="AC52" s="24">
        <f>IF(ISNUMBER(AA52),0.04*AA52,"")</f>
        <v/>
      </c>
      <c r="AD52" s="28">
        <f>IF(AND(ISNUMBER(AB52),ISNUMBER(AA52)),IF(AA52=0,"",AB52/AA52),"")</f>
        <v/>
      </c>
      <c r="AE52" s="29">
        <f>IF(ISNUMBER(AB52),IF(ROUND(ABS(AB52),3)&lt;=ROUND(AC52,3),"Inside 4%","Over 4%"),"")</f>
        <v/>
      </c>
      <c r="AF52" s="22" t="n"/>
    </row>
    <row r="53">
      <c r="A53" s="30">
        <f>IF(A52="","",A52+1)</f>
        <v/>
      </c>
      <c r="B53" s="22" t="n"/>
      <c r="C53" s="23" t="n"/>
      <c r="D53" s="22" t="n"/>
      <c r="E53" s="22" t="n"/>
      <c r="F53" s="23" t="n"/>
      <c r="G53" s="22" t="n"/>
      <c r="H53" s="22" t="n"/>
      <c r="I53" s="23" t="n"/>
      <c r="J53" s="22" t="n"/>
      <c r="K53" s="24">
        <f>IF(COUNT(C53,F53,I53)=0,"",SUM(C53,F53,I53))</f>
        <v/>
      </c>
      <c r="L53" s="25" t="n"/>
      <c r="M53" s="25" t="n"/>
      <c r="N53" s="25" t="n"/>
      <c r="O53" s="25" t="n"/>
      <c r="P53" s="25" t="n"/>
      <c r="Q53" s="25" t="n"/>
      <c r="R53" s="25" t="n"/>
      <c r="S53" s="25" t="n"/>
      <c r="T53" s="24">
        <f>IF(COUNT(L53:S53)=0,"",SUM(L53:S53))</f>
        <v/>
      </c>
      <c r="U53" s="23" t="n"/>
      <c r="V53" s="26">
        <f>IF(A53="","",SUMIFS('Tankers'!$G$4:$G$2003,'Tankers'!$A$4:$A$2003,A53,'Tankers'!$D$4:$D$2003,$I$3))</f>
        <v/>
      </c>
      <c r="W53" s="26">
        <f>IF(V53="","",IF($T$3="",0,V53*$T$3/100))</f>
        <v/>
      </c>
      <c r="X53" s="24">
        <f>IF(OR(NOT(ISNUMBER(T53)),NOT(ISNUMBER(T54))),"",IF(COUNT(L53:S53)&lt;&gt;COUNT(L54:S54),"Check the meters",T54-T53-IF($L$4="Yes",N(U53),0)))</f>
        <v/>
      </c>
      <c r="Y53" s="24">
        <f>IF(AND(ISNUMBER(K53),ISNUMBER(V53),ISNUMBER(W53),ISNUMBER(X53)),K53+V53-W53-X53,"")</f>
        <v/>
      </c>
      <c r="Z53" s="23" t="n"/>
      <c r="AA53" s="24">
        <f>IF(ISNUMBER(Z53),Z53,IF(ISNUMBER(K54),K54,""))</f>
        <v/>
      </c>
      <c r="AB53" s="27">
        <f>IF(AND(ISNUMBER(Y53),ISNUMBER(AA53)),AA53-Y53,"")</f>
        <v/>
      </c>
      <c r="AC53" s="24">
        <f>IF(ISNUMBER(AA53),0.04*AA53,"")</f>
        <v/>
      </c>
      <c r="AD53" s="28">
        <f>IF(AND(ISNUMBER(AB53),ISNUMBER(AA53)),IF(AA53=0,"",AB53/AA53),"")</f>
        <v/>
      </c>
      <c r="AE53" s="29">
        <f>IF(ISNUMBER(AB53),IF(ROUND(ABS(AB53),3)&lt;=ROUND(AC53,3),"Inside 4%","Over 4%"),"")</f>
        <v/>
      </c>
      <c r="AF53" s="22" t="n"/>
    </row>
    <row r="54">
      <c r="A54" s="30">
        <f>IF(A53="","",A53+1)</f>
        <v/>
      </c>
      <c r="B54" s="22" t="n"/>
      <c r="C54" s="23" t="n"/>
      <c r="D54" s="22" t="n"/>
      <c r="E54" s="22" t="n"/>
      <c r="F54" s="23" t="n"/>
      <c r="G54" s="22" t="n"/>
      <c r="H54" s="22" t="n"/>
      <c r="I54" s="23" t="n"/>
      <c r="J54" s="22" t="n"/>
      <c r="K54" s="24">
        <f>IF(COUNT(C54,F54,I54)=0,"",SUM(C54,F54,I54))</f>
        <v/>
      </c>
      <c r="L54" s="25" t="n"/>
      <c r="M54" s="25" t="n"/>
      <c r="N54" s="25" t="n"/>
      <c r="O54" s="25" t="n"/>
      <c r="P54" s="25" t="n"/>
      <c r="Q54" s="25" t="n"/>
      <c r="R54" s="25" t="n"/>
      <c r="S54" s="25" t="n"/>
      <c r="T54" s="24">
        <f>IF(COUNT(L54:S54)=0,"",SUM(L54:S54))</f>
        <v/>
      </c>
      <c r="U54" s="23" t="n"/>
      <c r="V54" s="26">
        <f>IF(A54="","",SUMIFS('Tankers'!$G$4:$G$2003,'Tankers'!$A$4:$A$2003,A54,'Tankers'!$D$4:$D$2003,$I$3))</f>
        <v/>
      </c>
      <c r="W54" s="26">
        <f>IF(V54="","",IF($T$3="",0,V54*$T$3/100))</f>
        <v/>
      </c>
      <c r="X54" s="24">
        <f>IF(OR(NOT(ISNUMBER(T54)),NOT(ISNUMBER(T55))),"",IF(COUNT(L54:S54)&lt;&gt;COUNT(L55:S55),"Check the meters",T55-T54-IF($L$4="Yes",N(U54),0)))</f>
        <v/>
      </c>
      <c r="Y54" s="24">
        <f>IF(AND(ISNUMBER(K54),ISNUMBER(V54),ISNUMBER(W54),ISNUMBER(X54)),K54+V54-W54-X54,"")</f>
        <v/>
      </c>
      <c r="Z54" s="23" t="n"/>
      <c r="AA54" s="24">
        <f>IF(ISNUMBER(Z54),Z54,IF(ISNUMBER(K55),K55,""))</f>
        <v/>
      </c>
      <c r="AB54" s="27">
        <f>IF(AND(ISNUMBER(Y54),ISNUMBER(AA54)),AA54-Y54,"")</f>
        <v/>
      </c>
      <c r="AC54" s="24">
        <f>IF(ISNUMBER(AA54),0.04*AA54,"")</f>
        <v/>
      </c>
      <c r="AD54" s="28">
        <f>IF(AND(ISNUMBER(AB54),ISNUMBER(AA54)),IF(AA54=0,"",AB54/AA54),"")</f>
        <v/>
      </c>
      <c r="AE54" s="29">
        <f>IF(ISNUMBER(AB54),IF(ROUND(ABS(AB54),3)&lt;=ROUND(AC54,3),"Inside 4%","Over 4%"),"")</f>
        <v/>
      </c>
      <c r="AF54" s="22" t="n"/>
    </row>
    <row r="55">
      <c r="A55" s="30">
        <f>IF(A54="","",A54+1)</f>
        <v/>
      </c>
      <c r="B55" s="22" t="n"/>
      <c r="C55" s="23" t="n"/>
      <c r="D55" s="22" t="n"/>
      <c r="E55" s="22" t="n"/>
      <c r="F55" s="23" t="n"/>
      <c r="G55" s="22" t="n"/>
      <c r="H55" s="22" t="n"/>
      <c r="I55" s="23" t="n"/>
      <c r="J55" s="22" t="n"/>
      <c r="K55" s="24">
        <f>IF(COUNT(C55,F55,I55)=0,"",SUM(C55,F55,I55))</f>
        <v/>
      </c>
      <c r="L55" s="25" t="n"/>
      <c r="M55" s="25" t="n"/>
      <c r="N55" s="25" t="n"/>
      <c r="O55" s="25" t="n"/>
      <c r="P55" s="25" t="n"/>
      <c r="Q55" s="25" t="n"/>
      <c r="R55" s="25" t="n"/>
      <c r="S55" s="25" t="n"/>
      <c r="T55" s="24">
        <f>IF(COUNT(L55:S55)=0,"",SUM(L55:S55))</f>
        <v/>
      </c>
      <c r="U55" s="23" t="n"/>
      <c r="V55" s="26">
        <f>IF(A55="","",SUMIFS('Tankers'!$G$4:$G$2003,'Tankers'!$A$4:$A$2003,A55,'Tankers'!$D$4:$D$2003,$I$3))</f>
        <v/>
      </c>
      <c r="W55" s="26">
        <f>IF(V55="","",IF($T$3="",0,V55*$T$3/100))</f>
        <v/>
      </c>
      <c r="X55" s="24">
        <f>IF(OR(NOT(ISNUMBER(T55)),NOT(ISNUMBER(T56))),"",IF(COUNT(L55:S55)&lt;&gt;COUNT(L56:S56),"Check the meters",T56-T55-IF($L$4="Yes",N(U55),0)))</f>
        <v/>
      </c>
      <c r="Y55" s="24">
        <f>IF(AND(ISNUMBER(K55),ISNUMBER(V55),ISNUMBER(W55),ISNUMBER(X55)),K55+V55-W55-X55,"")</f>
        <v/>
      </c>
      <c r="Z55" s="23" t="n"/>
      <c r="AA55" s="24">
        <f>IF(ISNUMBER(Z55),Z55,IF(ISNUMBER(K56),K56,""))</f>
        <v/>
      </c>
      <c r="AB55" s="27">
        <f>IF(AND(ISNUMBER(Y55),ISNUMBER(AA55)),AA55-Y55,"")</f>
        <v/>
      </c>
      <c r="AC55" s="24">
        <f>IF(ISNUMBER(AA55),0.04*AA55,"")</f>
        <v/>
      </c>
      <c r="AD55" s="28">
        <f>IF(AND(ISNUMBER(AB55),ISNUMBER(AA55)),IF(AA55=0,"",AB55/AA55),"")</f>
        <v/>
      </c>
      <c r="AE55" s="29">
        <f>IF(ISNUMBER(AB55),IF(ROUND(ABS(AB55),3)&lt;=ROUND(AC55,3),"Inside 4%","Over 4%"),"")</f>
        <v/>
      </c>
      <c r="AF55" s="22" t="n"/>
    </row>
    <row r="56">
      <c r="A56" s="30">
        <f>IF(A55="","",A55+1)</f>
        <v/>
      </c>
      <c r="B56" s="22" t="n"/>
      <c r="C56" s="23" t="n"/>
      <c r="D56" s="22" t="n"/>
      <c r="E56" s="22" t="n"/>
      <c r="F56" s="23" t="n"/>
      <c r="G56" s="22" t="n"/>
      <c r="H56" s="22" t="n"/>
      <c r="I56" s="23" t="n"/>
      <c r="J56" s="22" t="n"/>
      <c r="K56" s="24">
        <f>IF(COUNT(C56,F56,I56)=0,"",SUM(C56,F56,I56))</f>
        <v/>
      </c>
      <c r="L56" s="25" t="n"/>
      <c r="M56" s="25" t="n"/>
      <c r="N56" s="25" t="n"/>
      <c r="O56" s="25" t="n"/>
      <c r="P56" s="25" t="n"/>
      <c r="Q56" s="25" t="n"/>
      <c r="R56" s="25" t="n"/>
      <c r="S56" s="25" t="n"/>
      <c r="T56" s="24">
        <f>IF(COUNT(L56:S56)=0,"",SUM(L56:S56))</f>
        <v/>
      </c>
      <c r="U56" s="23" t="n"/>
      <c r="V56" s="26">
        <f>IF(A56="","",SUMIFS('Tankers'!$G$4:$G$2003,'Tankers'!$A$4:$A$2003,A56,'Tankers'!$D$4:$D$2003,$I$3))</f>
        <v/>
      </c>
      <c r="W56" s="26">
        <f>IF(V56="","",IF($T$3="",0,V56*$T$3/100))</f>
        <v/>
      </c>
      <c r="X56" s="24">
        <f>IF(OR(NOT(ISNUMBER(T56)),NOT(ISNUMBER(T57))),"",IF(COUNT(L56:S56)&lt;&gt;COUNT(L57:S57),"Check the meters",T57-T56-IF($L$4="Yes",N(U56),0)))</f>
        <v/>
      </c>
      <c r="Y56" s="24">
        <f>IF(AND(ISNUMBER(K56),ISNUMBER(V56),ISNUMBER(W56),ISNUMBER(X56)),K56+V56-W56-X56,"")</f>
        <v/>
      </c>
      <c r="Z56" s="23" t="n"/>
      <c r="AA56" s="24">
        <f>IF(ISNUMBER(Z56),Z56,IF(ISNUMBER(K57),K57,""))</f>
        <v/>
      </c>
      <c r="AB56" s="27">
        <f>IF(AND(ISNUMBER(Y56),ISNUMBER(AA56)),AA56-Y56,"")</f>
        <v/>
      </c>
      <c r="AC56" s="24">
        <f>IF(ISNUMBER(AA56),0.04*AA56,"")</f>
        <v/>
      </c>
      <c r="AD56" s="28">
        <f>IF(AND(ISNUMBER(AB56),ISNUMBER(AA56)),IF(AA56=0,"",AB56/AA56),"")</f>
        <v/>
      </c>
      <c r="AE56" s="29">
        <f>IF(ISNUMBER(AB56),IF(ROUND(ABS(AB56),3)&lt;=ROUND(AC56,3),"Inside 4%","Over 4%"),"")</f>
        <v/>
      </c>
      <c r="AF56" s="22" t="n"/>
    </row>
    <row r="57">
      <c r="A57" s="30">
        <f>IF(A56="","",A56+1)</f>
        <v/>
      </c>
      <c r="B57" s="22" t="n"/>
      <c r="C57" s="23" t="n"/>
      <c r="D57" s="22" t="n"/>
      <c r="E57" s="22" t="n"/>
      <c r="F57" s="23" t="n"/>
      <c r="G57" s="22" t="n"/>
      <c r="H57" s="22" t="n"/>
      <c r="I57" s="23" t="n"/>
      <c r="J57" s="22" t="n"/>
      <c r="K57" s="24">
        <f>IF(COUNT(C57,F57,I57)=0,"",SUM(C57,F57,I57))</f>
        <v/>
      </c>
      <c r="L57" s="25" t="n"/>
      <c r="M57" s="25" t="n"/>
      <c r="N57" s="25" t="n"/>
      <c r="O57" s="25" t="n"/>
      <c r="P57" s="25" t="n"/>
      <c r="Q57" s="25" t="n"/>
      <c r="R57" s="25" t="n"/>
      <c r="S57" s="25" t="n"/>
      <c r="T57" s="24">
        <f>IF(COUNT(L57:S57)=0,"",SUM(L57:S57))</f>
        <v/>
      </c>
      <c r="U57" s="23" t="n"/>
      <c r="V57" s="26">
        <f>IF(A57="","",SUMIFS('Tankers'!$G$4:$G$2003,'Tankers'!$A$4:$A$2003,A57,'Tankers'!$D$4:$D$2003,$I$3))</f>
        <v/>
      </c>
      <c r="W57" s="26">
        <f>IF(V57="","",IF($T$3="",0,V57*$T$3/100))</f>
        <v/>
      </c>
      <c r="X57" s="24">
        <f>IF(OR(NOT(ISNUMBER(T57)),NOT(ISNUMBER(T58))),"",IF(COUNT(L57:S57)&lt;&gt;COUNT(L58:S58),"Check the meters",T58-T57-IF($L$4="Yes",N(U57),0)))</f>
        <v/>
      </c>
      <c r="Y57" s="24">
        <f>IF(AND(ISNUMBER(K57),ISNUMBER(V57),ISNUMBER(W57),ISNUMBER(X57)),K57+V57-W57-X57,"")</f>
        <v/>
      </c>
      <c r="Z57" s="23" t="n"/>
      <c r="AA57" s="24">
        <f>IF(ISNUMBER(Z57),Z57,IF(ISNUMBER(K58),K58,""))</f>
        <v/>
      </c>
      <c r="AB57" s="27">
        <f>IF(AND(ISNUMBER(Y57),ISNUMBER(AA57)),AA57-Y57,"")</f>
        <v/>
      </c>
      <c r="AC57" s="24">
        <f>IF(ISNUMBER(AA57),0.04*AA57,"")</f>
        <v/>
      </c>
      <c r="AD57" s="28">
        <f>IF(AND(ISNUMBER(AB57),ISNUMBER(AA57)),IF(AA57=0,"",AB57/AA57),"")</f>
        <v/>
      </c>
      <c r="AE57" s="29">
        <f>IF(ISNUMBER(AB57),IF(ROUND(ABS(AB57),3)&lt;=ROUND(AC57,3),"Inside 4%","Over 4%"),"")</f>
        <v/>
      </c>
      <c r="AF57" s="22" t="n"/>
    </row>
    <row r="58">
      <c r="A58" s="30">
        <f>IF(A57="","",A57+1)</f>
        <v/>
      </c>
      <c r="B58" s="22" t="n"/>
      <c r="C58" s="23" t="n"/>
      <c r="D58" s="22" t="n"/>
      <c r="E58" s="22" t="n"/>
      <c r="F58" s="23" t="n"/>
      <c r="G58" s="22" t="n"/>
      <c r="H58" s="22" t="n"/>
      <c r="I58" s="23" t="n"/>
      <c r="J58" s="22" t="n"/>
      <c r="K58" s="24">
        <f>IF(COUNT(C58,F58,I58)=0,"",SUM(C58,F58,I58))</f>
        <v/>
      </c>
      <c r="L58" s="25" t="n"/>
      <c r="M58" s="25" t="n"/>
      <c r="N58" s="25" t="n"/>
      <c r="O58" s="25" t="n"/>
      <c r="P58" s="25" t="n"/>
      <c r="Q58" s="25" t="n"/>
      <c r="R58" s="25" t="n"/>
      <c r="S58" s="25" t="n"/>
      <c r="T58" s="24">
        <f>IF(COUNT(L58:S58)=0,"",SUM(L58:S58))</f>
        <v/>
      </c>
      <c r="U58" s="23" t="n"/>
      <c r="V58" s="26">
        <f>IF(A58="","",SUMIFS('Tankers'!$G$4:$G$2003,'Tankers'!$A$4:$A$2003,A58,'Tankers'!$D$4:$D$2003,$I$3))</f>
        <v/>
      </c>
      <c r="W58" s="26">
        <f>IF(V58="","",IF($T$3="",0,V58*$T$3/100))</f>
        <v/>
      </c>
      <c r="X58" s="24">
        <f>IF(OR(NOT(ISNUMBER(T58)),NOT(ISNUMBER(T59))),"",IF(COUNT(L58:S58)&lt;&gt;COUNT(L59:S59),"Check the meters",T59-T58-IF($L$4="Yes",N(U58),0)))</f>
        <v/>
      </c>
      <c r="Y58" s="24">
        <f>IF(AND(ISNUMBER(K58),ISNUMBER(V58),ISNUMBER(W58),ISNUMBER(X58)),K58+V58-W58-X58,"")</f>
        <v/>
      </c>
      <c r="Z58" s="23" t="n"/>
      <c r="AA58" s="24">
        <f>IF(ISNUMBER(Z58),Z58,IF(ISNUMBER(K59),K59,""))</f>
        <v/>
      </c>
      <c r="AB58" s="27">
        <f>IF(AND(ISNUMBER(Y58),ISNUMBER(AA58)),AA58-Y58,"")</f>
        <v/>
      </c>
      <c r="AC58" s="24">
        <f>IF(ISNUMBER(AA58),0.04*AA58,"")</f>
        <v/>
      </c>
      <c r="AD58" s="28">
        <f>IF(AND(ISNUMBER(AB58),ISNUMBER(AA58)),IF(AA58=0,"",AB58/AA58),"")</f>
        <v/>
      </c>
      <c r="AE58" s="29">
        <f>IF(ISNUMBER(AB58),IF(ROUND(ABS(AB58),3)&lt;=ROUND(AC58,3),"Inside 4%","Over 4%"),"")</f>
        <v/>
      </c>
      <c r="AF58" s="22" t="n"/>
    </row>
    <row r="59">
      <c r="A59" s="30">
        <f>IF(A58="","",A58+1)</f>
        <v/>
      </c>
      <c r="B59" s="22" t="n"/>
      <c r="C59" s="23" t="n"/>
      <c r="D59" s="22" t="n"/>
      <c r="E59" s="22" t="n"/>
      <c r="F59" s="23" t="n"/>
      <c r="G59" s="22" t="n"/>
      <c r="H59" s="22" t="n"/>
      <c r="I59" s="23" t="n"/>
      <c r="J59" s="22" t="n"/>
      <c r="K59" s="24">
        <f>IF(COUNT(C59,F59,I59)=0,"",SUM(C59,F59,I59))</f>
        <v/>
      </c>
      <c r="L59" s="25" t="n"/>
      <c r="M59" s="25" t="n"/>
      <c r="N59" s="25" t="n"/>
      <c r="O59" s="25" t="n"/>
      <c r="P59" s="25" t="n"/>
      <c r="Q59" s="25" t="n"/>
      <c r="R59" s="25" t="n"/>
      <c r="S59" s="25" t="n"/>
      <c r="T59" s="24">
        <f>IF(COUNT(L59:S59)=0,"",SUM(L59:S59))</f>
        <v/>
      </c>
      <c r="U59" s="23" t="n"/>
      <c r="V59" s="26">
        <f>IF(A59="","",SUMIFS('Tankers'!$G$4:$G$2003,'Tankers'!$A$4:$A$2003,A59,'Tankers'!$D$4:$D$2003,$I$3))</f>
        <v/>
      </c>
      <c r="W59" s="26">
        <f>IF(V59="","",IF($T$3="",0,V59*$T$3/100))</f>
        <v/>
      </c>
      <c r="X59" s="24">
        <f>IF(OR(NOT(ISNUMBER(T59)),NOT(ISNUMBER(T60))),"",IF(COUNT(L59:S59)&lt;&gt;COUNT(L60:S60),"Check the meters",T60-T59-IF($L$4="Yes",N(U59),0)))</f>
        <v/>
      </c>
      <c r="Y59" s="24">
        <f>IF(AND(ISNUMBER(K59),ISNUMBER(V59),ISNUMBER(W59),ISNUMBER(X59)),K59+V59-W59-X59,"")</f>
        <v/>
      </c>
      <c r="Z59" s="23" t="n"/>
      <c r="AA59" s="24">
        <f>IF(ISNUMBER(Z59),Z59,IF(ISNUMBER(K60),K60,""))</f>
        <v/>
      </c>
      <c r="AB59" s="27">
        <f>IF(AND(ISNUMBER(Y59),ISNUMBER(AA59)),AA59-Y59,"")</f>
        <v/>
      </c>
      <c r="AC59" s="24">
        <f>IF(ISNUMBER(AA59),0.04*AA59,"")</f>
        <v/>
      </c>
      <c r="AD59" s="28">
        <f>IF(AND(ISNUMBER(AB59),ISNUMBER(AA59)),IF(AA59=0,"",AB59/AA59),"")</f>
        <v/>
      </c>
      <c r="AE59" s="29">
        <f>IF(ISNUMBER(AB59),IF(ROUND(ABS(AB59),3)&lt;=ROUND(AC59,3),"Inside 4%","Over 4%"),"")</f>
        <v/>
      </c>
      <c r="AF59" s="22" t="n"/>
    </row>
    <row r="60">
      <c r="A60" s="30">
        <f>IF(A59="","",A59+1)</f>
        <v/>
      </c>
      <c r="B60" s="22" t="n"/>
      <c r="C60" s="23" t="n"/>
      <c r="D60" s="22" t="n"/>
      <c r="E60" s="22" t="n"/>
      <c r="F60" s="23" t="n"/>
      <c r="G60" s="22" t="n"/>
      <c r="H60" s="22" t="n"/>
      <c r="I60" s="23" t="n"/>
      <c r="J60" s="22" t="n"/>
      <c r="K60" s="24">
        <f>IF(COUNT(C60,F60,I60)=0,"",SUM(C60,F60,I60))</f>
        <v/>
      </c>
      <c r="L60" s="25" t="n"/>
      <c r="M60" s="25" t="n"/>
      <c r="N60" s="25" t="n"/>
      <c r="O60" s="25" t="n"/>
      <c r="P60" s="25" t="n"/>
      <c r="Q60" s="25" t="n"/>
      <c r="R60" s="25" t="n"/>
      <c r="S60" s="25" t="n"/>
      <c r="T60" s="24">
        <f>IF(COUNT(L60:S60)=0,"",SUM(L60:S60))</f>
        <v/>
      </c>
      <c r="U60" s="23" t="n"/>
      <c r="V60" s="26">
        <f>IF(A60="","",SUMIFS('Tankers'!$G$4:$G$2003,'Tankers'!$A$4:$A$2003,A60,'Tankers'!$D$4:$D$2003,$I$3))</f>
        <v/>
      </c>
      <c r="W60" s="26">
        <f>IF(V60="","",IF($T$3="",0,V60*$T$3/100))</f>
        <v/>
      </c>
      <c r="X60" s="24">
        <f>IF(OR(NOT(ISNUMBER(T60)),NOT(ISNUMBER(T61))),"",IF(COUNT(L60:S60)&lt;&gt;COUNT(L61:S61),"Check the meters",T61-T60-IF($L$4="Yes",N(U60),0)))</f>
        <v/>
      </c>
      <c r="Y60" s="24">
        <f>IF(AND(ISNUMBER(K60),ISNUMBER(V60),ISNUMBER(W60),ISNUMBER(X60)),K60+V60-W60-X60,"")</f>
        <v/>
      </c>
      <c r="Z60" s="23" t="n"/>
      <c r="AA60" s="24">
        <f>IF(ISNUMBER(Z60),Z60,IF(ISNUMBER(K61),K61,""))</f>
        <v/>
      </c>
      <c r="AB60" s="27">
        <f>IF(AND(ISNUMBER(Y60),ISNUMBER(AA60)),AA60-Y60,"")</f>
        <v/>
      </c>
      <c r="AC60" s="24">
        <f>IF(ISNUMBER(AA60),0.04*AA60,"")</f>
        <v/>
      </c>
      <c r="AD60" s="28">
        <f>IF(AND(ISNUMBER(AB60),ISNUMBER(AA60)),IF(AA60=0,"",AB60/AA60),"")</f>
        <v/>
      </c>
      <c r="AE60" s="29">
        <f>IF(ISNUMBER(AB60),IF(ROUND(ABS(AB60),3)&lt;=ROUND(AC60,3),"Inside 4%","Over 4%"),"")</f>
        <v/>
      </c>
      <c r="AF60" s="22" t="n"/>
    </row>
    <row r="61">
      <c r="A61" s="30">
        <f>IF(A60="","",A60+1)</f>
        <v/>
      </c>
      <c r="B61" s="22" t="n"/>
      <c r="C61" s="23" t="n"/>
      <c r="D61" s="22" t="n"/>
      <c r="E61" s="22" t="n"/>
      <c r="F61" s="23" t="n"/>
      <c r="G61" s="22" t="n"/>
      <c r="H61" s="22" t="n"/>
      <c r="I61" s="23" t="n"/>
      <c r="J61" s="22" t="n"/>
      <c r="K61" s="24">
        <f>IF(COUNT(C61,F61,I61)=0,"",SUM(C61,F61,I61))</f>
        <v/>
      </c>
      <c r="L61" s="25" t="n"/>
      <c r="M61" s="25" t="n"/>
      <c r="N61" s="25" t="n"/>
      <c r="O61" s="25" t="n"/>
      <c r="P61" s="25" t="n"/>
      <c r="Q61" s="25" t="n"/>
      <c r="R61" s="25" t="n"/>
      <c r="S61" s="25" t="n"/>
      <c r="T61" s="24">
        <f>IF(COUNT(L61:S61)=0,"",SUM(L61:S61))</f>
        <v/>
      </c>
      <c r="U61" s="23" t="n"/>
      <c r="V61" s="26">
        <f>IF(A61="","",SUMIFS('Tankers'!$G$4:$G$2003,'Tankers'!$A$4:$A$2003,A61,'Tankers'!$D$4:$D$2003,$I$3))</f>
        <v/>
      </c>
      <c r="W61" s="26">
        <f>IF(V61="","",IF($T$3="",0,V61*$T$3/100))</f>
        <v/>
      </c>
      <c r="X61" s="24">
        <f>IF(OR(NOT(ISNUMBER(T61)),NOT(ISNUMBER(T62))),"",IF(COUNT(L61:S61)&lt;&gt;COUNT(L62:S62),"Check the meters",T62-T61-IF($L$4="Yes",N(U61),0)))</f>
        <v/>
      </c>
      <c r="Y61" s="24">
        <f>IF(AND(ISNUMBER(K61),ISNUMBER(V61),ISNUMBER(W61),ISNUMBER(X61)),K61+V61-W61-X61,"")</f>
        <v/>
      </c>
      <c r="Z61" s="23" t="n"/>
      <c r="AA61" s="24">
        <f>IF(ISNUMBER(Z61),Z61,IF(ISNUMBER(K62),K62,""))</f>
        <v/>
      </c>
      <c r="AB61" s="27">
        <f>IF(AND(ISNUMBER(Y61),ISNUMBER(AA61)),AA61-Y61,"")</f>
        <v/>
      </c>
      <c r="AC61" s="24">
        <f>IF(ISNUMBER(AA61),0.04*AA61,"")</f>
        <v/>
      </c>
      <c r="AD61" s="28">
        <f>IF(AND(ISNUMBER(AB61),ISNUMBER(AA61)),IF(AA61=0,"",AB61/AA61),"")</f>
        <v/>
      </c>
      <c r="AE61" s="29">
        <f>IF(ISNUMBER(AB61),IF(ROUND(ABS(AB61),3)&lt;=ROUND(AC61,3),"Inside 4%","Over 4%"),"")</f>
        <v/>
      </c>
      <c r="AF61" s="22" t="n"/>
    </row>
    <row r="62">
      <c r="A62" s="30">
        <f>IF(A61="","",A61+1)</f>
        <v/>
      </c>
      <c r="B62" s="22" t="n"/>
      <c r="C62" s="23" t="n"/>
      <c r="D62" s="22" t="n"/>
      <c r="E62" s="22" t="n"/>
      <c r="F62" s="23" t="n"/>
      <c r="G62" s="22" t="n"/>
      <c r="H62" s="22" t="n"/>
      <c r="I62" s="23" t="n"/>
      <c r="J62" s="22" t="n"/>
      <c r="K62" s="24">
        <f>IF(COUNT(C62,F62,I62)=0,"",SUM(C62,F62,I62))</f>
        <v/>
      </c>
      <c r="L62" s="25" t="n"/>
      <c r="M62" s="25" t="n"/>
      <c r="N62" s="25" t="n"/>
      <c r="O62" s="25" t="n"/>
      <c r="P62" s="25" t="n"/>
      <c r="Q62" s="25" t="n"/>
      <c r="R62" s="25" t="n"/>
      <c r="S62" s="25" t="n"/>
      <c r="T62" s="24">
        <f>IF(COUNT(L62:S62)=0,"",SUM(L62:S62))</f>
        <v/>
      </c>
      <c r="U62" s="23" t="n"/>
      <c r="V62" s="26">
        <f>IF(A62="","",SUMIFS('Tankers'!$G$4:$G$2003,'Tankers'!$A$4:$A$2003,A62,'Tankers'!$D$4:$D$2003,$I$3))</f>
        <v/>
      </c>
      <c r="W62" s="26">
        <f>IF(V62="","",IF($T$3="",0,V62*$T$3/100))</f>
        <v/>
      </c>
      <c r="X62" s="24">
        <f>IF(OR(NOT(ISNUMBER(T62)),NOT(ISNUMBER(T63))),"",IF(COUNT(L62:S62)&lt;&gt;COUNT(L63:S63),"Check the meters",T63-T62-IF($L$4="Yes",N(U62),0)))</f>
        <v/>
      </c>
      <c r="Y62" s="24">
        <f>IF(AND(ISNUMBER(K62),ISNUMBER(V62),ISNUMBER(W62),ISNUMBER(X62)),K62+V62-W62-X62,"")</f>
        <v/>
      </c>
      <c r="Z62" s="23" t="n"/>
      <c r="AA62" s="24">
        <f>IF(ISNUMBER(Z62),Z62,IF(ISNUMBER(K63),K63,""))</f>
        <v/>
      </c>
      <c r="AB62" s="27">
        <f>IF(AND(ISNUMBER(Y62),ISNUMBER(AA62)),AA62-Y62,"")</f>
        <v/>
      </c>
      <c r="AC62" s="24">
        <f>IF(ISNUMBER(AA62),0.04*AA62,"")</f>
        <v/>
      </c>
      <c r="AD62" s="28">
        <f>IF(AND(ISNUMBER(AB62),ISNUMBER(AA62)),IF(AA62=0,"",AB62/AA62),"")</f>
        <v/>
      </c>
      <c r="AE62" s="29">
        <f>IF(ISNUMBER(AB62),IF(ROUND(ABS(AB62),3)&lt;=ROUND(AC62,3),"Inside 4%","Over 4%"),"")</f>
        <v/>
      </c>
      <c r="AF62" s="22" t="n"/>
    </row>
    <row r="63">
      <c r="A63" s="30">
        <f>IF(A62="","",A62+1)</f>
        <v/>
      </c>
      <c r="B63" s="22" t="n"/>
      <c r="C63" s="23" t="n"/>
      <c r="D63" s="22" t="n"/>
      <c r="E63" s="22" t="n"/>
      <c r="F63" s="23" t="n"/>
      <c r="G63" s="22" t="n"/>
      <c r="H63" s="22" t="n"/>
      <c r="I63" s="23" t="n"/>
      <c r="J63" s="22" t="n"/>
      <c r="K63" s="24">
        <f>IF(COUNT(C63,F63,I63)=0,"",SUM(C63,F63,I63))</f>
        <v/>
      </c>
      <c r="L63" s="25" t="n"/>
      <c r="M63" s="25" t="n"/>
      <c r="N63" s="25" t="n"/>
      <c r="O63" s="25" t="n"/>
      <c r="P63" s="25" t="n"/>
      <c r="Q63" s="25" t="n"/>
      <c r="R63" s="25" t="n"/>
      <c r="S63" s="25" t="n"/>
      <c r="T63" s="24">
        <f>IF(COUNT(L63:S63)=0,"",SUM(L63:S63))</f>
        <v/>
      </c>
      <c r="U63" s="23" t="n"/>
      <c r="V63" s="26">
        <f>IF(A63="","",SUMIFS('Tankers'!$G$4:$G$2003,'Tankers'!$A$4:$A$2003,A63,'Tankers'!$D$4:$D$2003,$I$3))</f>
        <v/>
      </c>
      <c r="W63" s="26">
        <f>IF(V63="","",IF($T$3="",0,V63*$T$3/100))</f>
        <v/>
      </c>
      <c r="X63" s="24">
        <f>IF(OR(NOT(ISNUMBER(T63)),NOT(ISNUMBER(T64))),"",IF(COUNT(L63:S63)&lt;&gt;COUNT(L64:S64),"Check the meters",T64-T63-IF($L$4="Yes",N(U63),0)))</f>
        <v/>
      </c>
      <c r="Y63" s="24">
        <f>IF(AND(ISNUMBER(K63),ISNUMBER(V63),ISNUMBER(W63),ISNUMBER(X63)),K63+V63-W63-X63,"")</f>
        <v/>
      </c>
      <c r="Z63" s="23" t="n"/>
      <c r="AA63" s="24">
        <f>IF(ISNUMBER(Z63),Z63,IF(ISNUMBER(K64),K64,""))</f>
        <v/>
      </c>
      <c r="AB63" s="27">
        <f>IF(AND(ISNUMBER(Y63),ISNUMBER(AA63)),AA63-Y63,"")</f>
        <v/>
      </c>
      <c r="AC63" s="24">
        <f>IF(ISNUMBER(AA63),0.04*AA63,"")</f>
        <v/>
      </c>
      <c r="AD63" s="28">
        <f>IF(AND(ISNUMBER(AB63),ISNUMBER(AA63)),IF(AA63=0,"",AB63/AA63),"")</f>
        <v/>
      </c>
      <c r="AE63" s="29">
        <f>IF(ISNUMBER(AB63),IF(ROUND(ABS(AB63),3)&lt;=ROUND(AC63,3),"Inside 4%","Over 4%"),"")</f>
        <v/>
      </c>
      <c r="AF63" s="22" t="n"/>
    </row>
    <row r="64">
      <c r="A64" s="30">
        <f>IF(A63="","",A63+1)</f>
        <v/>
      </c>
      <c r="B64" s="22" t="n"/>
      <c r="C64" s="23" t="n"/>
      <c r="D64" s="22" t="n"/>
      <c r="E64" s="22" t="n"/>
      <c r="F64" s="23" t="n"/>
      <c r="G64" s="22" t="n"/>
      <c r="H64" s="22" t="n"/>
      <c r="I64" s="23" t="n"/>
      <c r="J64" s="22" t="n"/>
      <c r="K64" s="24">
        <f>IF(COUNT(C64,F64,I64)=0,"",SUM(C64,F64,I64))</f>
        <v/>
      </c>
      <c r="L64" s="25" t="n"/>
      <c r="M64" s="25" t="n"/>
      <c r="N64" s="25" t="n"/>
      <c r="O64" s="25" t="n"/>
      <c r="P64" s="25" t="n"/>
      <c r="Q64" s="25" t="n"/>
      <c r="R64" s="25" t="n"/>
      <c r="S64" s="25" t="n"/>
      <c r="T64" s="24">
        <f>IF(COUNT(L64:S64)=0,"",SUM(L64:S64))</f>
        <v/>
      </c>
      <c r="U64" s="23" t="n"/>
      <c r="V64" s="26">
        <f>IF(A64="","",SUMIFS('Tankers'!$G$4:$G$2003,'Tankers'!$A$4:$A$2003,A64,'Tankers'!$D$4:$D$2003,$I$3))</f>
        <v/>
      </c>
      <c r="W64" s="26">
        <f>IF(V64="","",IF($T$3="",0,V64*$T$3/100))</f>
        <v/>
      </c>
      <c r="X64" s="24">
        <f>IF(OR(NOT(ISNUMBER(T64)),NOT(ISNUMBER(T65))),"",IF(COUNT(L64:S64)&lt;&gt;COUNT(L65:S65),"Check the meters",T65-T64-IF($L$4="Yes",N(U64),0)))</f>
        <v/>
      </c>
      <c r="Y64" s="24">
        <f>IF(AND(ISNUMBER(K64),ISNUMBER(V64),ISNUMBER(W64),ISNUMBER(X64)),K64+V64-W64-X64,"")</f>
        <v/>
      </c>
      <c r="Z64" s="23" t="n"/>
      <c r="AA64" s="24">
        <f>IF(ISNUMBER(Z64),Z64,IF(ISNUMBER(K65),K65,""))</f>
        <v/>
      </c>
      <c r="AB64" s="27">
        <f>IF(AND(ISNUMBER(Y64),ISNUMBER(AA64)),AA64-Y64,"")</f>
        <v/>
      </c>
      <c r="AC64" s="24">
        <f>IF(ISNUMBER(AA64),0.04*AA64,"")</f>
        <v/>
      </c>
      <c r="AD64" s="28">
        <f>IF(AND(ISNUMBER(AB64),ISNUMBER(AA64)),IF(AA64=0,"",AB64/AA64),"")</f>
        <v/>
      </c>
      <c r="AE64" s="29">
        <f>IF(ISNUMBER(AB64),IF(ROUND(ABS(AB64),3)&lt;=ROUND(AC64,3),"Inside 4%","Over 4%"),"")</f>
        <v/>
      </c>
      <c r="AF64" s="22" t="n"/>
    </row>
    <row r="65">
      <c r="A65" s="30">
        <f>IF(A64="","",A64+1)</f>
        <v/>
      </c>
      <c r="B65" s="22" t="n"/>
      <c r="C65" s="23" t="n"/>
      <c r="D65" s="22" t="n"/>
      <c r="E65" s="22" t="n"/>
      <c r="F65" s="23" t="n"/>
      <c r="G65" s="22" t="n"/>
      <c r="H65" s="22" t="n"/>
      <c r="I65" s="23" t="n"/>
      <c r="J65" s="22" t="n"/>
      <c r="K65" s="24">
        <f>IF(COUNT(C65,F65,I65)=0,"",SUM(C65,F65,I65))</f>
        <v/>
      </c>
      <c r="L65" s="25" t="n"/>
      <c r="M65" s="25" t="n"/>
      <c r="N65" s="25" t="n"/>
      <c r="O65" s="25" t="n"/>
      <c r="P65" s="25" t="n"/>
      <c r="Q65" s="25" t="n"/>
      <c r="R65" s="25" t="n"/>
      <c r="S65" s="25" t="n"/>
      <c r="T65" s="24">
        <f>IF(COUNT(L65:S65)=0,"",SUM(L65:S65))</f>
        <v/>
      </c>
      <c r="U65" s="23" t="n"/>
      <c r="V65" s="26">
        <f>IF(A65="","",SUMIFS('Tankers'!$G$4:$G$2003,'Tankers'!$A$4:$A$2003,A65,'Tankers'!$D$4:$D$2003,$I$3))</f>
        <v/>
      </c>
      <c r="W65" s="26">
        <f>IF(V65="","",IF($T$3="",0,V65*$T$3/100))</f>
        <v/>
      </c>
      <c r="X65" s="24">
        <f>IF(OR(NOT(ISNUMBER(T65)),NOT(ISNUMBER(T66))),"",IF(COUNT(L65:S65)&lt;&gt;COUNT(L66:S66),"Check the meters",T66-T65-IF($L$4="Yes",N(U65),0)))</f>
        <v/>
      </c>
      <c r="Y65" s="24">
        <f>IF(AND(ISNUMBER(K65),ISNUMBER(V65),ISNUMBER(W65),ISNUMBER(X65)),K65+V65-W65-X65,"")</f>
        <v/>
      </c>
      <c r="Z65" s="23" t="n"/>
      <c r="AA65" s="24">
        <f>IF(ISNUMBER(Z65),Z65,IF(ISNUMBER(K66),K66,""))</f>
        <v/>
      </c>
      <c r="AB65" s="27">
        <f>IF(AND(ISNUMBER(Y65),ISNUMBER(AA65)),AA65-Y65,"")</f>
        <v/>
      </c>
      <c r="AC65" s="24">
        <f>IF(ISNUMBER(AA65),0.04*AA65,"")</f>
        <v/>
      </c>
      <c r="AD65" s="28">
        <f>IF(AND(ISNUMBER(AB65),ISNUMBER(AA65)),IF(AA65=0,"",AB65/AA65),"")</f>
        <v/>
      </c>
      <c r="AE65" s="29">
        <f>IF(ISNUMBER(AB65),IF(ROUND(ABS(AB65),3)&lt;=ROUND(AC65,3),"Inside 4%","Over 4%"),"")</f>
        <v/>
      </c>
      <c r="AF65" s="22" t="n"/>
    </row>
    <row r="66">
      <c r="A66" s="30">
        <f>IF(A65="","",A65+1)</f>
        <v/>
      </c>
      <c r="B66" s="22" t="n"/>
      <c r="C66" s="23" t="n"/>
      <c r="D66" s="22" t="n"/>
      <c r="E66" s="22" t="n"/>
      <c r="F66" s="23" t="n"/>
      <c r="G66" s="22" t="n"/>
      <c r="H66" s="22" t="n"/>
      <c r="I66" s="23" t="n"/>
      <c r="J66" s="22" t="n"/>
      <c r="K66" s="24">
        <f>IF(COUNT(C66,F66,I66)=0,"",SUM(C66,F66,I66))</f>
        <v/>
      </c>
      <c r="L66" s="25" t="n"/>
      <c r="M66" s="25" t="n"/>
      <c r="N66" s="25" t="n"/>
      <c r="O66" s="25" t="n"/>
      <c r="P66" s="25" t="n"/>
      <c r="Q66" s="25" t="n"/>
      <c r="R66" s="25" t="n"/>
      <c r="S66" s="25" t="n"/>
      <c r="T66" s="24">
        <f>IF(COUNT(L66:S66)=0,"",SUM(L66:S66))</f>
        <v/>
      </c>
      <c r="U66" s="23" t="n"/>
      <c r="V66" s="26">
        <f>IF(A66="","",SUMIFS('Tankers'!$G$4:$G$2003,'Tankers'!$A$4:$A$2003,A66,'Tankers'!$D$4:$D$2003,$I$3))</f>
        <v/>
      </c>
      <c r="W66" s="26">
        <f>IF(V66="","",IF($T$3="",0,V66*$T$3/100))</f>
        <v/>
      </c>
      <c r="X66" s="24">
        <f>IF(OR(NOT(ISNUMBER(T66)),NOT(ISNUMBER(T67))),"",IF(COUNT(L66:S66)&lt;&gt;COUNT(L67:S67),"Check the meters",T67-T66-IF($L$4="Yes",N(U66),0)))</f>
        <v/>
      </c>
      <c r="Y66" s="24">
        <f>IF(AND(ISNUMBER(K66),ISNUMBER(V66),ISNUMBER(W66),ISNUMBER(X66)),K66+V66-W66-X66,"")</f>
        <v/>
      </c>
      <c r="Z66" s="23" t="n"/>
      <c r="AA66" s="24">
        <f>IF(ISNUMBER(Z66),Z66,IF(ISNUMBER(K67),K67,""))</f>
        <v/>
      </c>
      <c r="AB66" s="27">
        <f>IF(AND(ISNUMBER(Y66),ISNUMBER(AA66)),AA66-Y66,"")</f>
        <v/>
      </c>
      <c r="AC66" s="24">
        <f>IF(ISNUMBER(AA66),0.04*AA66,"")</f>
        <v/>
      </c>
      <c r="AD66" s="28">
        <f>IF(AND(ISNUMBER(AB66),ISNUMBER(AA66)),IF(AA66=0,"",AB66/AA66),"")</f>
        <v/>
      </c>
      <c r="AE66" s="29">
        <f>IF(ISNUMBER(AB66),IF(ROUND(ABS(AB66),3)&lt;=ROUND(AC66,3),"Inside 4%","Over 4%"),"")</f>
        <v/>
      </c>
      <c r="AF66" s="22" t="n"/>
    </row>
    <row r="67">
      <c r="A67" s="30">
        <f>IF(A66="","",A66+1)</f>
        <v/>
      </c>
      <c r="B67" s="22" t="n"/>
      <c r="C67" s="23" t="n"/>
      <c r="D67" s="22" t="n"/>
      <c r="E67" s="22" t="n"/>
      <c r="F67" s="23" t="n"/>
      <c r="G67" s="22" t="n"/>
      <c r="H67" s="22" t="n"/>
      <c r="I67" s="23" t="n"/>
      <c r="J67" s="22" t="n"/>
      <c r="K67" s="24">
        <f>IF(COUNT(C67,F67,I67)=0,"",SUM(C67,F67,I67))</f>
        <v/>
      </c>
      <c r="L67" s="25" t="n"/>
      <c r="M67" s="25" t="n"/>
      <c r="N67" s="25" t="n"/>
      <c r="O67" s="25" t="n"/>
      <c r="P67" s="25" t="n"/>
      <c r="Q67" s="25" t="n"/>
      <c r="R67" s="25" t="n"/>
      <c r="S67" s="25" t="n"/>
      <c r="T67" s="24">
        <f>IF(COUNT(L67:S67)=0,"",SUM(L67:S67))</f>
        <v/>
      </c>
      <c r="U67" s="23" t="n"/>
      <c r="V67" s="26">
        <f>IF(A67="","",SUMIFS('Tankers'!$G$4:$G$2003,'Tankers'!$A$4:$A$2003,A67,'Tankers'!$D$4:$D$2003,$I$3))</f>
        <v/>
      </c>
      <c r="W67" s="26">
        <f>IF(V67="","",IF($T$3="",0,V67*$T$3/100))</f>
        <v/>
      </c>
      <c r="X67" s="24">
        <f>IF(OR(NOT(ISNUMBER(T67)),NOT(ISNUMBER(T68))),"",IF(COUNT(L67:S67)&lt;&gt;COUNT(L68:S68),"Check the meters",T68-T67-IF($L$4="Yes",N(U67),0)))</f>
        <v/>
      </c>
      <c r="Y67" s="24">
        <f>IF(AND(ISNUMBER(K67),ISNUMBER(V67),ISNUMBER(W67),ISNUMBER(X67)),K67+V67-W67-X67,"")</f>
        <v/>
      </c>
      <c r="Z67" s="23" t="n"/>
      <c r="AA67" s="24">
        <f>IF(ISNUMBER(Z67),Z67,IF(ISNUMBER(K68),K68,""))</f>
        <v/>
      </c>
      <c r="AB67" s="27">
        <f>IF(AND(ISNUMBER(Y67),ISNUMBER(AA67)),AA67-Y67,"")</f>
        <v/>
      </c>
      <c r="AC67" s="24">
        <f>IF(ISNUMBER(AA67),0.04*AA67,"")</f>
        <v/>
      </c>
      <c r="AD67" s="28">
        <f>IF(AND(ISNUMBER(AB67),ISNUMBER(AA67)),IF(AA67=0,"",AB67/AA67),"")</f>
        <v/>
      </c>
      <c r="AE67" s="29">
        <f>IF(ISNUMBER(AB67),IF(ROUND(ABS(AB67),3)&lt;=ROUND(AC67,3),"Inside 4%","Over 4%"),"")</f>
        <v/>
      </c>
      <c r="AF67" s="22" t="n"/>
    </row>
    <row r="68">
      <c r="A68" s="30">
        <f>IF(A67="","",A67+1)</f>
        <v/>
      </c>
      <c r="B68" s="22" t="n"/>
      <c r="C68" s="23" t="n"/>
      <c r="D68" s="22" t="n"/>
      <c r="E68" s="22" t="n"/>
      <c r="F68" s="23" t="n"/>
      <c r="G68" s="22" t="n"/>
      <c r="H68" s="22" t="n"/>
      <c r="I68" s="23" t="n"/>
      <c r="J68" s="22" t="n"/>
      <c r="K68" s="24">
        <f>IF(COUNT(C68,F68,I68)=0,"",SUM(C68,F68,I68))</f>
        <v/>
      </c>
      <c r="L68" s="25" t="n"/>
      <c r="M68" s="25" t="n"/>
      <c r="N68" s="25" t="n"/>
      <c r="O68" s="25" t="n"/>
      <c r="P68" s="25" t="n"/>
      <c r="Q68" s="25" t="n"/>
      <c r="R68" s="25" t="n"/>
      <c r="S68" s="25" t="n"/>
      <c r="T68" s="24">
        <f>IF(COUNT(L68:S68)=0,"",SUM(L68:S68))</f>
        <v/>
      </c>
      <c r="U68" s="23" t="n"/>
      <c r="V68" s="26">
        <f>IF(A68="","",SUMIFS('Tankers'!$G$4:$G$2003,'Tankers'!$A$4:$A$2003,A68,'Tankers'!$D$4:$D$2003,$I$3))</f>
        <v/>
      </c>
      <c r="W68" s="26">
        <f>IF(V68="","",IF($T$3="",0,V68*$T$3/100))</f>
        <v/>
      </c>
      <c r="X68" s="24">
        <f>IF(OR(NOT(ISNUMBER(T68)),NOT(ISNUMBER(T69))),"",IF(COUNT(L68:S68)&lt;&gt;COUNT(L69:S69),"Check the meters",T69-T68-IF($L$4="Yes",N(U68),0)))</f>
        <v/>
      </c>
      <c r="Y68" s="24">
        <f>IF(AND(ISNUMBER(K68),ISNUMBER(V68),ISNUMBER(W68),ISNUMBER(X68)),K68+V68-W68-X68,"")</f>
        <v/>
      </c>
      <c r="Z68" s="23" t="n"/>
      <c r="AA68" s="24">
        <f>IF(ISNUMBER(Z68),Z68,IF(ISNUMBER(K69),K69,""))</f>
        <v/>
      </c>
      <c r="AB68" s="27">
        <f>IF(AND(ISNUMBER(Y68),ISNUMBER(AA68)),AA68-Y68,"")</f>
        <v/>
      </c>
      <c r="AC68" s="24">
        <f>IF(ISNUMBER(AA68),0.04*AA68,"")</f>
        <v/>
      </c>
      <c r="AD68" s="28">
        <f>IF(AND(ISNUMBER(AB68),ISNUMBER(AA68)),IF(AA68=0,"",AB68/AA68),"")</f>
        <v/>
      </c>
      <c r="AE68" s="29">
        <f>IF(ISNUMBER(AB68),IF(ROUND(ABS(AB68),3)&lt;=ROUND(AC68,3),"Inside 4%","Over 4%"),"")</f>
        <v/>
      </c>
      <c r="AF68" s="22" t="n"/>
    </row>
    <row r="69">
      <c r="A69" s="30">
        <f>IF(A68="","",A68+1)</f>
        <v/>
      </c>
      <c r="B69" s="22" t="n"/>
      <c r="C69" s="23" t="n"/>
      <c r="D69" s="22" t="n"/>
      <c r="E69" s="22" t="n"/>
      <c r="F69" s="23" t="n"/>
      <c r="G69" s="22" t="n"/>
      <c r="H69" s="22" t="n"/>
      <c r="I69" s="23" t="n"/>
      <c r="J69" s="22" t="n"/>
      <c r="K69" s="24">
        <f>IF(COUNT(C69,F69,I69)=0,"",SUM(C69,F69,I69))</f>
        <v/>
      </c>
      <c r="L69" s="25" t="n"/>
      <c r="M69" s="25" t="n"/>
      <c r="N69" s="25" t="n"/>
      <c r="O69" s="25" t="n"/>
      <c r="P69" s="25" t="n"/>
      <c r="Q69" s="25" t="n"/>
      <c r="R69" s="25" t="n"/>
      <c r="S69" s="25" t="n"/>
      <c r="T69" s="24">
        <f>IF(COUNT(L69:S69)=0,"",SUM(L69:S69))</f>
        <v/>
      </c>
      <c r="U69" s="23" t="n"/>
      <c r="V69" s="26">
        <f>IF(A69="","",SUMIFS('Tankers'!$G$4:$G$2003,'Tankers'!$A$4:$A$2003,A69,'Tankers'!$D$4:$D$2003,$I$3))</f>
        <v/>
      </c>
      <c r="W69" s="26">
        <f>IF(V69="","",IF($T$3="",0,V69*$T$3/100))</f>
        <v/>
      </c>
      <c r="X69" s="24">
        <f>IF(OR(NOT(ISNUMBER(T69)),NOT(ISNUMBER(T70))),"",IF(COUNT(L69:S69)&lt;&gt;COUNT(L70:S70),"Check the meters",T70-T69-IF($L$4="Yes",N(U69),0)))</f>
        <v/>
      </c>
      <c r="Y69" s="24">
        <f>IF(AND(ISNUMBER(K69),ISNUMBER(V69),ISNUMBER(W69),ISNUMBER(X69)),K69+V69-W69-X69,"")</f>
        <v/>
      </c>
      <c r="Z69" s="23" t="n"/>
      <c r="AA69" s="24">
        <f>IF(ISNUMBER(Z69),Z69,IF(ISNUMBER(K70),K70,""))</f>
        <v/>
      </c>
      <c r="AB69" s="27">
        <f>IF(AND(ISNUMBER(Y69),ISNUMBER(AA69)),AA69-Y69,"")</f>
        <v/>
      </c>
      <c r="AC69" s="24">
        <f>IF(ISNUMBER(AA69),0.04*AA69,"")</f>
        <v/>
      </c>
      <c r="AD69" s="28">
        <f>IF(AND(ISNUMBER(AB69),ISNUMBER(AA69)),IF(AA69=0,"",AB69/AA69),"")</f>
        <v/>
      </c>
      <c r="AE69" s="29">
        <f>IF(ISNUMBER(AB69),IF(ROUND(ABS(AB69),3)&lt;=ROUND(AC69,3),"Inside 4%","Over 4%"),"")</f>
        <v/>
      </c>
      <c r="AF69" s="22" t="n"/>
    </row>
    <row r="70">
      <c r="A70" s="30">
        <f>IF(A69="","",A69+1)</f>
        <v/>
      </c>
      <c r="B70" s="22" t="n"/>
      <c r="C70" s="23" t="n"/>
      <c r="D70" s="22" t="n"/>
      <c r="E70" s="22" t="n"/>
      <c r="F70" s="23" t="n"/>
      <c r="G70" s="22" t="n"/>
      <c r="H70" s="22" t="n"/>
      <c r="I70" s="23" t="n"/>
      <c r="J70" s="22" t="n"/>
      <c r="K70" s="24">
        <f>IF(COUNT(C70,F70,I70)=0,"",SUM(C70,F70,I70))</f>
        <v/>
      </c>
      <c r="L70" s="25" t="n"/>
      <c r="M70" s="25" t="n"/>
      <c r="N70" s="25" t="n"/>
      <c r="O70" s="25" t="n"/>
      <c r="P70" s="25" t="n"/>
      <c r="Q70" s="25" t="n"/>
      <c r="R70" s="25" t="n"/>
      <c r="S70" s="25" t="n"/>
      <c r="T70" s="24">
        <f>IF(COUNT(L70:S70)=0,"",SUM(L70:S70))</f>
        <v/>
      </c>
      <c r="U70" s="23" t="n"/>
      <c r="V70" s="26">
        <f>IF(A70="","",SUMIFS('Tankers'!$G$4:$G$2003,'Tankers'!$A$4:$A$2003,A70,'Tankers'!$D$4:$D$2003,$I$3))</f>
        <v/>
      </c>
      <c r="W70" s="26">
        <f>IF(V70="","",IF($T$3="",0,V70*$T$3/100))</f>
        <v/>
      </c>
      <c r="X70" s="24">
        <f>IF(OR(NOT(ISNUMBER(T70)),NOT(ISNUMBER(T71))),"",IF(COUNT(L70:S70)&lt;&gt;COUNT(L71:S71),"Check the meters",T71-T70-IF($L$4="Yes",N(U70),0)))</f>
        <v/>
      </c>
      <c r="Y70" s="24">
        <f>IF(AND(ISNUMBER(K70),ISNUMBER(V70),ISNUMBER(W70),ISNUMBER(X70)),K70+V70-W70-X70,"")</f>
        <v/>
      </c>
      <c r="Z70" s="23" t="n"/>
      <c r="AA70" s="24">
        <f>IF(ISNUMBER(Z70),Z70,IF(ISNUMBER(K71),K71,""))</f>
        <v/>
      </c>
      <c r="AB70" s="27">
        <f>IF(AND(ISNUMBER(Y70),ISNUMBER(AA70)),AA70-Y70,"")</f>
        <v/>
      </c>
      <c r="AC70" s="24">
        <f>IF(ISNUMBER(AA70),0.04*AA70,"")</f>
        <v/>
      </c>
      <c r="AD70" s="28">
        <f>IF(AND(ISNUMBER(AB70),ISNUMBER(AA70)),IF(AA70=0,"",AB70/AA70),"")</f>
        <v/>
      </c>
      <c r="AE70" s="29">
        <f>IF(ISNUMBER(AB70),IF(ROUND(ABS(AB70),3)&lt;=ROUND(AC70,3),"Inside 4%","Over 4%"),"")</f>
        <v/>
      </c>
      <c r="AF70" s="22" t="n"/>
    </row>
    <row r="71">
      <c r="A71" s="30">
        <f>IF(A70="","",A70+1)</f>
        <v/>
      </c>
      <c r="B71" s="22" t="n"/>
      <c r="C71" s="23" t="n"/>
      <c r="D71" s="22" t="n"/>
      <c r="E71" s="22" t="n"/>
      <c r="F71" s="23" t="n"/>
      <c r="G71" s="22" t="n"/>
      <c r="H71" s="22" t="n"/>
      <c r="I71" s="23" t="n"/>
      <c r="J71" s="22" t="n"/>
      <c r="K71" s="24">
        <f>IF(COUNT(C71,F71,I71)=0,"",SUM(C71,F71,I71))</f>
        <v/>
      </c>
      <c r="L71" s="25" t="n"/>
      <c r="M71" s="25" t="n"/>
      <c r="N71" s="25" t="n"/>
      <c r="O71" s="25" t="n"/>
      <c r="P71" s="25" t="n"/>
      <c r="Q71" s="25" t="n"/>
      <c r="R71" s="25" t="n"/>
      <c r="S71" s="25" t="n"/>
      <c r="T71" s="24">
        <f>IF(COUNT(L71:S71)=0,"",SUM(L71:S71))</f>
        <v/>
      </c>
      <c r="U71" s="23" t="n"/>
      <c r="V71" s="26">
        <f>IF(A71="","",SUMIFS('Tankers'!$G$4:$G$2003,'Tankers'!$A$4:$A$2003,A71,'Tankers'!$D$4:$D$2003,$I$3))</f>
        <v/>
      </c>
      <c r="W71" s="26">
        <f>IF(V71="","",IF($T$3="",0,V71*$T$3/100))</f>
        <v/>
      </c>
      <c r="X71" s="24">
        <f>IF(OR(NOT(ISNUMBER(T71)),NOT(ISNUMBER(T72))),"",IF(COUNT(L71:S71)&lt;&gt;COUNT(L72:S72),"Check the meters",T72-T71-IF($L$4="Yes",N(U71),0)))</f>
        <v/>
      </c>
      <c r="Y71" s="24">
        <f>IF(AND(ISNUMBER(K71),ISNUMBER(V71),ISNUMBER(W71),ISNUMBER(X71)),K71+V71-W71-X71,"")</f>
        <v/>
      </c>
      <c r="Z71" s="23" t="n"/>
      <c r="AA71" s="24">
        <f>IF(ISNUMBER(Z71),Z71,IF(ISNUMBER(K72),K72,""))</f>
        <v/>
      </c>
      <c r="AB71" s="27">
        <f>IF(AND(ISNUMBER(Y71),ISNUMBER(AA71)),AA71-Y71,"")</f>
        <v/>
      </c>
      <c r="AC71" s="24">
        <f>IF(ISNUMBER(AA71),0.04*AA71,"")</f>
        <v/>
      </c>
      <c r="AD71" s="28">
        <f>IF(AND(ISNUMBER(AB71),ISNUMBER(AA71)),IF(AA71=0,"",AB71/AA71),"")</f>
        <v/>
      </c>
      <c r="AE71" s="29">
        <f>IF(ISNUMBER(AB71),IF(ROUND(ABS(AB71),3)&lt;=ROUND(AC71,3),"Inside 4%","Over 4%"),"")</f>
        <v/>
      </c>
      <c r="AF71" s="22" t="n"/>
    </row>
    <row r="72">
      <c r="A72" s="30">
        <f>IF(A71="","",A71+1)</f>
        <v/>
      </c>
      <c r="B72" s="22" t="n"/>
      <c r="C72" s="23" t="n"/>
      <c r="D72" s="22" t="n"/>
      <c r="E72" s="22" t="n"/>
      <c r="F72" s="23" t="n"/>
      <c r="G72" s="22" t="n"/>
      <c r="H72" s="22" t="n"/>
      <c r="I72" s="23" t="n"/>
      <c r="J72" s="22" t="n"/>
      <c r="K72" s="24">
        <f>IF(COUNT(C72,F72,I72)=0,"",SUM(C72,F72,I72))</f>
        <v/>
      </c>
      <c r="L72" s="25" t="n"/>
      <c r="M72" s="25" t="n"/>
      <c r="N72" s="25" t="n"/>
      <c r="O72" s="25" t="n"/>
      <c r="P72" s="25" t="n"/>
      <c r="Q72" s="25" t="n"/>
      <c r="R72" s="25" t="n"/>
      <c r="S72" s="25" t="n"/>
      <c r="T72" s="24">
        <f>IF(COUNT(L72:S72)=0,"",SUM(L72:S72))</f>
        <v/>
      </c>
      <c r="U72" s="23" t="n"/>
      <c r="V72" s="26">
        <f>IF(A72="","",SUMIFS('Tankers'!$G$4:$G$2003,'Tankers'!$A$4:$A$2003,A72,'Tankers'!$D$4:$D$2003,$I$3))</f>
        <v/>
      </c>
      <c r="W72" s="26">
        <f>IF(V72="","",IF($T$3="",0,V72*$T$3/100))</f>
        <v/>
      </c>
      <c r="X72" s="24">
        <f>IF(OR(NOT(ISNUMBER(T72)),NOT(ISNUMBER(T73))),"",IF(COUNT(L72:S72)&lt;&gt;COUNT(L73:S73),"Check the meters",T73-T72-IF($L$4="Yes",N(U72),0)))</f>
        <v/>
      </c>
      <c r="Y72" s="24">
        <f>IF(AND(ISNUMBER(K72),ISNUMBER(V72),ISNUMBER(W72),ISNUMBER(X72)),K72+V72-W72-X72,"")</f>
        <v/>
      </c>
      <c r="Z72" s="23" t="n"/>
      <c r="AA72" s="24">
        <f>IF(ISNUMBER(Z72),Z72,IF(ISNUMBER(K73),K73,""))</f>
        <v/>
      </c>
      <c r="AB72" s="27">
        <f>IF(AND(ISNUMBER(Y72),ISNUMBER(AA72)),AA72-Y72,"")</f>
        <v/>
      </c>
      <c r="AC72" s="24">
        <f>IF(ISNUMBER(AA72),0.04*AA72,"")</f>
        <v/>
      </c>
      <c r="AD72" s="28">
        <f>IF(AND(ISNUMBER(AB72),ISNUMBER(AA72)),IF(AA72=0,"",AB72/AA72),"")</f>
        <v/>
      </c>
      <c r="AE72" s="29">
        <f>IF(ISNUMBER(AB72),IF(ROUND(ABS(AB72),3)&lt;=ROUND(AC72,3),"Inside 4%","Over 4%"),"")</f>
        <v/>
      </c>
      <c r="AF72" s="22" t="n"/>
    </row>
    <row r="73">
      <c r="A73" s="30">
        <f>IF(A72="","",A72+1)</f>
        <v/>
      </c>
      <c r="B73" s="22" t="n"/>
      <c r="C73" s="23" t="n"/>
      <c r="D73" s="22" t="n"/>
      <c r="E73" s="22" t="n"/>
      <c r="F73" s="23" t="n"/>
      <c r="G73" s="22" t="n"/>
      <c r="H73" s="22" t="n"/>
      <c r="I73" s="23" t="n"/>
      <c r="J73" s="22" t="n"/>
      <c r="K73" s="24">
        <f>IF(COUNT(C73,F73,I73)=0,"",SUM(C73,F73,I73))</f>
        <v/>
      </c>
      <c r="L73" s="25" t="n"/>
      <c r="M73" s="25" t="n"/>
      <c r="N73" s="25" t="n"/>
      <c r="O73" s="25" t="n"/>
      <c r="P73" s="25" t="n"/>
      <c r="Q73" s="25" t="n"/>
      <c r="R73" s="25" t="n"/>
      <c r="S73" s="25" t="n"/>
      <c r="T73" s="24">
        <f>IF(COUNT(L73:S73)=0,"",SUM(L73:S73))</f>
        <v/>
      </c>
      <c r="U73" s="23" t="n"/>
      <c r="V73" s="26">
        <f>IF(A73="","",SUMIFS('Tankers'!$G$4:$G$2003,'Tankers'!$A$4:$A$2003,A73,'Tankers'!$D$4:$D$2003,$I$3))</f>
        <v/>
      </c>
      <c r="W73" s="26">
        <f>IF(V73="","",IF($T$3="",0,V73*$T$3/100))</f>
        <v/>
      </c>
      <c r="X73" s="24">
        <f>IF(OR(NOT(ISNUMBER(T73)),NOT(ISNUMBER(T74))),"",IF(COUNT(L73:S73)&lt;&gt;COUNT(L74:S74),"Check the meters",T74-T73-IF($L$4="Yes",N(U73),0)))</f>
        <v/>
      </c>
      <c r="Y73" s="24">
        <f>IF(AND(ISNUMBER(K73),ISNUMBER(V73),ISNUMBER(W73),ISNUMBER(X73)),K73+V73-W73-X73,"")</f>
        <v/>
      </c>
      <c r="Z73" s="23" t="n"/>
      <c r="AA73" s="24">
        <f>IF(ISNUMBER(Z73),Z73,IF(ISNUMBER(K74),K74,""))</f>
        <v/>
      </c>
      <c r="AB73" s="27">
        <f>IF(AND(ISNUMBER(Y73),ISNUMBER(AA73)),AA73-Y73,"")</f>
        <v/>
      </c>
      <c r="AC73" s="24">
        <f>IF(ISNUMBER(AA73),0.04*AA73,"")</f>
        <v/>
      </c>
      <c r="AD73" s="28">
        <f>IF(AND(ISNUMBER(AB73),ISNUMBER(AA73)),IF(AA73=0,"",AB73/AA73),"")</f>
        <v/>
      </c>
      <c r="AE73" s="29">
        <f>IF(ISNUMBER(AB73),IF(ROUND(ABS(AB73),3)&lt;=ROUND(AC73,3),"Inside 4%","Over 4%"),"")</f>
        <v/>
      </c>
      <c r="AF73" s="22" t="n"/>
    </row>
    <row r="74">
      <c r="A74" s="30">
        <f>IF(A73="","",A73+1)</f>
        <v/>
      </c>
      <c r="B74" s="22" t="n"/>
      <c r="C74" s="23" t="n"/>
      <c r="D74" s="22" t="n"/>
      <c r="E74" s="22" t="n"/>
      <c r="F74" s="23" t="n"/>
      <c r="G74" s="22" t="n"/>
      <c r="H74" s="22" t="n"/>
      <c r="I74" s="23" t="n"/>
      <c r="J74" s="22" t="n"/>
      <c r="K74" s="24">
        <f>IF(COUNT(C74,F74,I74)=0,"",SUM(C74,F74,I74))</f>
        <v/>
      </c>
      <c r="L74" s="25" t="n"/>
      <c r="M74" s="25" t="n"/>
      <c r="N74" s="25" t="n"/>
      <c r="O74" s="25" t="n"/>
      <c r="P74" s="25" t="n"/>
      <c r="Q74" s="25" t="n"/>
      <c r="R74" s="25" t="n"/>
      <c r="S74" s="25" t="n"/>
      <c r="T74" s="24">
        <f>IF(COUNT(L74:S74)=0,"",SUM(L74:S74))</f>
        <v/>
      </c>
      <c r="U74" s="23" t="n"/>
      <c r="V74" s="26">
        <f>IF(A74="","",SUMIFS('Tankers'!$G$4:$G$2003,'Tankers'!$A$4:$A$2003,A74,'Tankers'!$D$4:$D$2003,$I$3))</f>
        <v/>
      </c>
      <c r="W74" s="26">
        <f>IF(V74="","",IF($T$3="",0,V74*$T$3/100))</f>
        <v/>
      </c>
      <c r="X74" s="24">
        <f>IF(OR(NOT(ISNUMBER(T74)),NOT(ISNUMBER(T75))),"",IF(COUNT(L74:S74)&lt;&gt;COUNT(L75:S75),"Check the meters",T75-T74-IF($L$4="Yes",N(U74),0)))</f>
        <v/>
      </c>
      <c r="Y74" s="24">
        <f>IF(AND(ISNUMBER(K74),ISNUMBER(V74),ISNUMBER(W74),ISNUMBER(X74)),K74+V74-W74-X74,"")</f>
        <v/>
      </c>
      <c r="Z74" s="23" t="n"/>
      <c r="AA74" s="24">
        <f>IF(ISNUMBER(Z74),Z74,IF(ISNUMBER(K75),K75,""))</f>
        <v/>
      </c>
      <c r="AB74" s="27">
        <f>IF(AND(ISNUMBER(Y74),ISNUMBER(AA74)),AA74-Y74,"")</f>
        <v/>
      </c>
      <c r="AC74" s="24">
        <f>IF(ISNUMBER(AA74),0.04*AA74,"")</f>
        <v/>
      </c>
      <c r="AD74" s="28">
        <f>IF(AND(ISNUMBER(AB74),ISNUMBER(AA74)),IF(AA74=0,"",AB74/AA74),"")</f>
        <v/>
      </c>
      <c r="AE74" s="29">
        <f>IF(ISNUMBER(AB74),IF(ROUND(ABS(AB74),3)&lt;=ROUND(AC74,3),"Inside 4%","Over 4%"),"")</f>
        <v/>
      </c>
      <c r="AF74" s="22" t="n"/>
    </row>
    <row r="75">
      <c r="A75" s="30">
        <f>IF(A74="","",A74+1)</f>
        <v/>
      </c>
      <c r="B75" s="22" t="n"/>
      <c r="C75" s="23" t="n"/>
      <c r="D75" s="22" t="n"/>
      <c r="E75" s="22" t="n"/>
      <c r="F75" s="23" t="n"/>
      <c r="G75" s="22" t="n"/>
      <c r="H75" s="22" t="n"/>
      <c r="I75" s="23" t="n"/>
      <c r="J75" s="22" t="n"/>
      <c r="K75" s="24">
        <f>IF(COUNT(C75,F75,I75)=0,"",SUM(C75,F75,I75))</f>
        <v/>
      </c>
      <c r="L75" s="25" t="n"/>
      <c r="M75" s="25" t="n"/>
      <c r="N75" s="25" t="n"/>
      <c r="O75" s="25" t="n"/>
      <c r="P75" s="25" t="n"/>
      <c r="Q75" s="25" t="n"/>
      <c r="R75" s="25" t="n"/>
      <c r="S75" s="25" t="n"/>
      <c r="T75" s="24">
        <f>IF(COUNT(L75:S75)=0,"",SUM(L75:S75))</f>
        <v/>
      </c>
      <c r="U75" s="23" t="n"/>
      <c r="V75" s="26">
        <f>IF(A75="","",SUMIFS('Tankers'!$G$4:$G$2003,'Tankers'!$A$4:$A$2003,A75,'Tankers'!$D$4:$D$2003,$I$3))</f>
        <v/>
      </c>
      <c r="W75" s="26">
        <f>IF(V75="","",IF($T$3="",0,V75*$T$3/100))</f>
        <v/>
      </c>
      <c r="X75" s="24">
        <f>IF(OR(NOT(ISNUMBER(T75)),NOT(ISNUMBER(T76))),"",IF(COUNT(L75:S75)&lt;&gt;COUNT(L76:S76),"Check the meters",T76-T75-IF($L$4="Yes",N(U75),0)))</f>
        <v/>
      </c>
      <c r="Y75" s="24">
        <f>IF(AND(ISNUMBER(K75),ISNUMBER(V75),ISNUMBER(W75),ISNUMBER(X75)),K75+V75-W75-X75,"")</f>
        <v/>
      </c>
      <c r="Z75" s="23" t="n"/>
      <c r="AA75" s="24">
        <f>IF(ISNUMBER(Z75),Z75,IF(ISNUMBER(K76),K76,""))</f>
        <v/>
      </c>
      <c r="AB75" s="27">
        <f>IF(AND(ISNUMBER(Y75),ISNUMBER(AA75)),AA75-Y75,"")</f>
        <v/>
      </c>
      <c r="AC75" s="24">
        <f>IF(ISNUMBER(AA75),0.04*AA75,"")</f>
        <v/>
      </c>
      <c r="AD75" s="28">
        <f>IF(AND(ISNUMBER(AB75),ISNUMBER(AA75)),IF(AA75=0,"",AB75/AA75),"")</f>
        <v/>
      </c>
      <c r="AE75" s="29">
        <f>IF(ISNUMBER(AB75),IF(ROUND(ABS(AB75),3)&lt;=ROUND(AC75,3),"Inside 4%","Over 4%"),"")</f>
        <v/>
      </c>
      <c r="AF75" s="22" t="n"/>
    </row>
    <row r="76">
      <c r="A76" s="30">
        <f>IF(A75="","",A75+1)</f>
        <v/>
      </c>
      <c r="B76" s="22" t="n"/>
      <c r="C76" s="23" t="n"/>
      <c r="D76" s="22" t="n"/>
      <c r="E76" s="22" t="n"/>
      <c r="F76" s="23" t="n"/>
      <c r="G76" s="22" t="n"/>
      <c r="H76" s="22" t="n"/>
      <c r="I76" s="23" t="n"/>
      <c r="J76" s="22" t="n"/>
      <c r="K76" s="24">
        <f>IF(COUNT(C76,F76,I76)=0,"",SUM(C76,F76,I76))</f>
        <v/>
      </c>
      <c r="L76" s="25" t="n"/>
      <c r="M76" s="25" t="n"/>
      <c r="N76" s="25" t="n"/>
      <c r="O76" s="25" t="n"/>
      <c r="P76" s="25" t="n"/>
      <c r="Q76" s="25" t="n"/>
      <c r="R76" s="25" t="n"/>
      <c r="S76" s="25" t="n"/>
      <c r="T76" s="24">
        <f>IF(COUNT(L76:S76)=0,"",SUM(L76:S76))</f>
        <v/>
      </c>
      <c r="U76" s="23" t="n"/>
      <c r="V76" s="26">
        <f>IF(A76="","",SUMIFS('Tankers'!$G$4:$G$2003,'Tankers'!$A$4:$A$2003,A76,'Tankers'!$D$4:$D$2003,$I$3))</f>
        <v/>
      </c>
      <c r="W76" s="26">
        <f>IF(V76="","",IF($T$3="",0,V76*$T$3/100))</f>
        <v/>
      </c>
      <c r="X76" s="24">
        <f>IF(OR(NOT(ISNUMBER(T76)),NOT(ISNUMBER(T77))),"",IF(COUNT(L76:S76)&lt;&gt;COUNT(L77:S77),"Check the meters",T77-T76-IF($L$4="Yes",N(U76),0)))</f>
        <v/>
      </c>
      <c r="Y76" s="24">
        <f>IF(AND(ISNUMBER(K76),ISNUMBER(V76),ISNUMBER(W76),ISNUMBER(X76)),K76+V76-W76-X76,"")</f>
        <v/>
      </c>
      <c r="Z76" s="23" t="n"/>
      <c r="AA76" s="24">
        <f>IF(ISNUMBER(Z76),Z76,IF(ISNUMBER(K77),K77,""))</f>
        <v/>
      </c>
      <c r="AB76" s="27">
        <f>IF(AND(ISNUMBER(Y76),ISNUMBER(AA76)),AA76-Y76,"")</f>
        <v/>
      </c>
      <c r="AC76" s="24">
        <f>IF(ISNUMBER(AA76),0.04*AA76,"")</f>
        <v/>
      </c>
      <c r="AD76" s="28">
        <f>IF(AND(ISNUMBER(AB76),ISNUMBER(AA76)),IF(AA76=0,"",AB76/AA76),"")</f>
        <v/>
      </c>
      <c r="AE76" s="29">
        <f>IF(ISNUMBER(AB76),IF(ROUND(ABS(AB76),3)&lt;=ROUND(AC76,3),"Inside 4%","Over 4%"),"")</f>
        <v/>
      </c>
      <c r="AF76" s="22" t="n"/>
    </row>
    <row r="77">
      <c r="A77" s="30">
        <f>IF(A76="","",A76+1)</f>
        <v/>
      </c>
      <c r="B77" s="22" t="n"/>
      <c r="C77" s="23" t="n"/>
      <c r="D77" s="22" t="n"/>
      <c r="E77" s="22" t="n"/>
      <c r="F77" s="23" t="n"/>
      <c r="G77" s="22" t="n"/>
      <c r="H77" s="22" t="n"/>
      <c r="I77" s="23" t="n"/>
      <c r="J77" s="22" t="n"/>
      <c r="K77" s="24">
        <f>IF(COUNT(C77,F77,I77)=0,"",SUM(C77,F77,I77))</f>
        <v/>
      </c>
      <c r="L77" s="25" t="n"/>
      <c r="M77" s="25" t="n"/>
      <c r="N77" s="25" t="n"/>
      <c r="O77" s="25" t="n"/>
      <c r="P77" s="25" t="n"/>
      <c r="Q77" s="25" t="n"/>
      <c r="R77" s="25" t="n"/>
      <c r="S77" s="25" t="n"/>
      <c r="T77" s="24">
        <f>IF(COUNT(L77:S77)=0,"",SUM(L77:S77))</f>
        <v/>
      </c>
      <c r="U77" s="23" t="n"/>
      <c r="V77" s="26">
        <f>IF(A77="","",SUMIFS('Tankers'!$G$4:$G$2003,'Tankers'!$A$4:$A$2003,A77,'Tankers'!$D$4:$D$2003,$I$3))</f>
        <v/>
      </c>
      <c r="W77" s="26">
        <f>IF(V77="","",IF($T$3="",0,V77*$T$3/100))</f>
        <v/>
      </c>
      <c r="X77" s="24">
        <f>IF(OR(NOT(ISNUMBER(T77)),NOT(ISNUMBER(T78))),"",IF(COUNT(L77:S77)&lt;&gt;COUNT(L78:S78),"Check the meters",T78-T77-IF($L$4="Yes",N(U77),0)))</f>
        <v/>
      </c>
      <c r="Y77" s="24">
        <f>IF(AND(ISNUMBER(K77),ISNUMBER(V77),ISNUMBER(W77),ISNUMBER(X77)),K77+V77-W77-X77,"")</f>
        <v/>
      </c>
      <c r="Z77" s="23" t="n"/>
      <c r="AA77" s="24">
        <f>IF(ISNUMBER(Z77),Z77,IF(ISNUMBER(K78),K78,""))</f>
        <v/>
      </c>
      <c r="AB77" s="27">
        <f>IF(AND(ISNUMBER(Y77),ISNUMBER(AA77)),AA77-Y77,"")</f>
        <v/>
      </c>
      <c r="AC77" s="24">
        <f>IF(ISNUMBER(AA77),0.04*AA77,"")</f>
        <v/>
      </c>
      <c r="AD77" s="28">
        <f>IF(AND(ISNUMBER(AB77),ISNUMBER(AA77)),IF(AA77=0,"",AB77/AA77),"")</f>
        <v/>
      </c>
      <c r="AE77" s="29">
        <f>IF(ISNUMBER(AB77),IF(ROUND(ABS(AB77),3)&lt;=ROUND(AC77,3),"Inside 4%","Over 4%"),"")</f>
        <v/>
      </c>
      <c r="AF77" s="22" t="n"/>
    </row>
    <row r="78">
      <c r="A78" s="30">
        <f>IF(A77="","",A77+1)</f>
        <v/>
      </c>
      <c r="B78" s="22" t="n"/>
      <c r="C78" s="23" t="n"/>
      <c r="D78" s="22" t="n"/>
      <c r="E78" s="22" t="n"/>
      <c r="F78" s="23" t="n"/>
      <c r="G78" s="22" t="n"/>
      <c r="H78" s="22" t="n"/>
      <c r="I78" s="23" t="n"/>
      <c r="J78" s="22" t="n"/>
      <c r="K78" s="24">
        <f>IF(COUNT(C78,F78,I78)=0,"",SUM(C78,F78,I78))</f>
        <v/>
      </c>
      <c r="L78" s="25" t="n"/>
      <c r="M78" s="25" t="n"/>
      <c r="N78" s="25" t="n"/>
      <c r="O78" s="25" t="n"/>
      <c r="P78" s="25" t="n"/>
      <c r="Q78" s="25" t="n"/>
      <c r="R78" s="25" t="n"/>
      <c r="S78" s="25" t="n"/>
      <c r="T78" s="24">
        <f>IF(COUNT(L78:S78)=0,"",SUM(L78:S78))</f>
        <v/>
      </c>
      <c r="U78" s="23" t="n"/>
      <c r="V78" s="26">
        <f>IF(A78="","",SUMIFS('Tankers'!$G$4:$G$2003,'Tankers'!$A$4:$A$2003,A78,'Tankers'!$D$4:$D$2003,$I$3))</f>
        <v/>
      </c>
      <c r="W78" s="26">
        <f>IF(V78="","",IF($T$3="",0,V78*$T$3/100))</f>
        <v/>
      </c>
      <c r="X78" s="24">
        <f>IF(OR(NOT(ISNUMBER(T78)),NOT(ISNUMBER(T79))),"",IF(COUNT(L78:S78)&lt;&gt;COUNT(L79:S79),"Check the meters",T79-T78-IF($L$4="Yes",N(U78),0)))</f>
        <v/>
      </c>
      <c r="Y78" s="24">
        <f>IF(AND(ISNUMBER(K78),ISNUMBER(V78),ISNUMBER(W78),ISNUMBER(X78)),K78+V78-W78-X78,"")</f>
        <v/>
      </c>
      <c r="Z78" s="23" t="n"/>
      <c r="AA78" s="24">
        <f>IF(ISNUMBER(Z78),Z78,IF(ISNUMBER(K79),K79,""))</f>
        <v/>
      </c>
      <c r="AB78" s="27">
        <f>IF(AND(ISNUMBER(Y78),ISNUMBER(AA78)),AA78-Y78,"")</f>
        <v/>
      </c>
      <c r="AC78" s="24">
        <f>IF(ISNUMBER(AA78),0.04*AA78,"")</f>
        <v/>
      </c>
      <c r="AD78" s="28">
        <f>IF(AND(ISNUMBER(AB78),ISNUMBER(AA78)),IF(AA78=0,"",AB78/AA78),"")</f>
        <v/>
      </c>
      <c r="AE78" s="29">
        <f>IF(ISNUMBER(AB78),IF(ROUND(ABS(AB78),3)&lt;=ROUND(AC78,3),"Inside 4%","Over 4%"),"")</f>
        <v/>
      </c>
      <c r="AF78" s="22" t="n"/>
    </row>
    <row r="79">
      <c r="A79" s="30">
        <f>IF(A78="","",A78+1)</f>
        <v/>
      </c>
      <c r="B79" s="22" t="n"/>
      <c r="C79" s="23" t="n"/>
      <c r="D79" s="22" t="n"/>
      <c r="E79" s="22" t="n"/>
      <c r="F79" s="23" t="n"/>
      <c r="G79" s="22" t="n"/>
      <c r="H79" s="22" t="n"/>
      <c r="I79" s="23" t="n"/>
      <c r="J79" s="22" t="n"/>
      <c r="K79" s="24">
        <f>IF(COUNT(C79,F79,I79)=0,"",SUM(C79,F79,I79))</f>
        <v/>
      </c>
      <c r="L79" s="25" t="n"/>
      <c r="M79" s="25" t="n"/>
      <c r="N79" s="25" t="n"/>
      <c r="O79" s="25" t="n"/>
      <c r="P79" s="25" t="n"/>
      <c r="Q79" s="25" t="n"/>
      <c r="R79" s="25" t="n"/>
      <c r="S79" s="25" t="n"/>
      <c r="T79" s="24">
        <f>IF(COUNT(L79:S79)=0,"",SUM(L79:S79))</f>
        <v/>
      </c>
      <c r="U79" s="23" t="n"/>
      <c r="V79" s="26">
        <f>IF(A79="","",SUMIFS('Tankers'!$G$4:$G$2003,'Tankers'!$A$4:$A$2003,A79,'Tankers'!$D$4:$D$2003,$I$3))</f>
        <v/>
      </c>
      <c r="W79" s="26">
        <f>IF(V79="","",IF($T$3="",0,V79*$T$3/100))</f>
        <v/>
      </c>
      <c r="X79" s="24">
        <f>IF(OR(NOT(ISNUMBER(T79)),NOT(ISNUMBER(T80))),"",IF(COUNT(L79:S79)&lt;&gt;COUNT(L80:S80),"Check the meters",T80-T79-IF($L$4="Yes",N(U79),0)))</f>
        <v/>
      </c>
      <c r="Y79" s="24">
        <f>IF(AND(ISNUMBER(K79),ISNUMBER(V79),ISNUMBER(W79),ISNUMBER(X79)),K79+V79-W79-X79,"")</f>
        <v/>
      </c>
      <c r="Z79" s="23" t="n"/>
      <c r="AA79" s="24">
        <f>IF(ISNUMBER(Z79),Z79,IF(ISNUMBER(K80),K80,""))</f>
        <v/>
      </c>
      <c r="AB79" s="27">
        <f>IF(AND(ISNUMBER(Y79),ISNUMBER(AA79)),AA79-Y79,"")</f>
        <v/>
      </c>
      <c r="AC79" s="24">
        <f>IF(ISNUMBER(AA79),0.04*AA79,"")</f>
        <v/>
      </c>
      <c r="AD79" s="28">
        <f>IF(AND(ISNUMBER(AB79),ISNUMBER(AA79)),IF(AA79=0,"",AB79/AA79),"")</f>
        <v/>
      </c>
      <c r="AE79" s="29">
        <f>IF(ISNUMBER(AB79),IF(ROUND(ABS(AB79),3)&lt;=ROUND(AC79,3),"Inside 4%","Over 4%"),"")</f>
        <v/>
      </c>
      <c r="AF79" s="22" t="n"/>
    </row>
    <row r="80">
      <c r="A80" s="30">
        <f>IF(A79="","",A79+1)</f>
        <v/>
      </c>
      <c r="B80" s="22" t="n"/>
      <c r="C80" s="23" t="n"/>
      <c r="D80" s="22" t="n"/>
      <c r="E80" s="22" t="n"/>
      <c r="F80" s="23" t="n"/>
      <c r="G80" s="22" t="n"/>
      <c r="H80" s="22" t="n"/>
      <c r="I80" s="23" t="n"/>
      <c r="J80" s="22" t="n"/>
      <c r="K80" s="24">
        <f>IF(COUNT(C80,F80,I80)=0,"",SUM(C80,F80,I80))</f>
        <v/>
      </c>
      <c r="L80" s="25" t="n"/>
      <c r="M80" s="25" t="n"/>
      <c r="N80" s="25" t="n"/>
      <c r="O80" s="25" t="n"/>
      <c r="P80" s="25" t="n"/>
      <c r="Q80" s="25" t="n"/>
      <c r="R80" s="25" t="n"/>
      <c r="S80" s="25" t="n"/>
      <c r="T80" s="24">
        <f>IF(COUNT(L80:S80)=0,"",SUM(L80:S80))</f>
        <v/>
      </c>
      <c r="U80" s="23" t="n"/>
      <c r="V80" s="26">
        <f>IF(A80="","",SUMIFS('Tankers'!$G$4:$G$2003,'Tankers'!$A$4:$A$2003,A80,'Tankers'!$D$4:$D$2003,$I$3))</f>
        <v/>
      </c>
      <c r="W80" s="26">
        <f>IF(V80="","",IF($T$3="",0,V80*$T$3/100))</f>
        <v/>
      </c>
      <c r="X80" s="24">
        <f>IF(OR(NOT(ISNUMBER(T80)),NOT(ISNUMBER(T81))),"",IF(COUNT(L80:S80)&lt;&gt;COUNT(L81:S81),"Check the meters",T81-T80-IF($L$4="Yes",N(U80),0)))</f>
        <v/>
      </c>
      <c r="Y80" s="24">
        <f>IF(AND(ISNUMBER(K80),ISNUMBER(V80),ISNUMBER(W80),ISNUMBER(X80)),K80+V80-W80-X80,"")</f>
        <v/>
      </c>
      <c r="Z80" s="23" t="n"/>
      <c r="AA80" s="24">
        <f>IF(ISNUMBER(Z80),Z80,IF(ISNUMBER(K81),K81,""))</f>
        <v/>
      </c>
      <c r="AB80" s="27">
        <f>IF(AND(ISNUMBER(Y80),ISNUMBER(AA80)),AA80-Y80,"")</f>
        <v/>
      </c>
      <c r="AC80" s="24">
        <f>IF(ISNUMBER(AA80),0.04*AA80,"")</f>
        <v/>
      </c>
      <c r="AD80" s="28">
        <f>IF(AND(ISNUMBER(AB80),ISNUMBER(AA80)),IF(AA80=0,"",AB80/AA80),"")</f>
        <v/>
      </c>
      <c r="AE80" s="29">
        <f>IF(ISNUMBER(AB80),IF(ROUND(ABS(AB80),3)&lt;=ROUND(AC80,3),"Inside 4%","Over 4%"),"")</f>
        <v/>
      </c>
      <c r="AF80" s="22" t="n"/>
    </row>
    <row r="81">
      <c r="A81" s="30">
        <f>IF(A80="","",A80+1)</f>
        <v/>
      </c>
      <c r="B81" s="22" t="n"/>
      <c r="C81" s="23" t="n"/>
      <c r="D81" s="22" t="n"/>
      <c r="E81" s="22" t="n"/>
      <c r="F81" s="23" t="n"/>
      <c r="G81" s="22" t="n"/>
      <c r="H81" s="22" t="n"/>
      <c r="I81" s="23" t="n"/>
      <c r="J81" s="22" t="n"/>
      <c r="K81" s="24">
        <f>IF(COUNT(C81,F81,I81)=0,"",SUM(C81,F81,I81))</f>
        <v/>
      </c>
      <c r="L81" s="25" t="n"/>
      <c r="M81" s="25" t="n"/>
      <c r="N81" s="25" t="n"/>
      <c r="O81" s="25" t="n"/>
      <c r="P81" s="25" t="n"/>
      <c r="Q81" s="25" t="n"/>
      <c r="R81" s="25" t="n"/>
      <c r="S81" s="25" t="n"/>
      <c r="T81" s="24">
        <f>IF(COUNT(L81:S81)=0,"",SUM(L81:S81))</f>
        <v/>
      </c>
      <c r="U81" s="23" t="n"/>
      <c r="V81" s="26">
        <f>IF(A81="","",SUMIFS('Tankers'!$G$4:$G$2003,'Tankers'!$A$4:$A$2003,A81,'Tankers'!$D$4:$D$2003,$I$3))</f>
        <v/>
      </c>
      <c r="W81" s="26">
        <f>IF(V81="","",IF($T$3="",0,V81*$T$3/100))</f>
        <v/>
      </c>
      <c r="X81" s="24">
        <f>IF(OR(NOT(ISNUMBER(T81)),NOT(ISNUMBER(T82))),"",IF(COUNT(L81:S81)&lt;&gt;COUNT(L82:S82),"Check the meters",T82-T81-IF($L$4="Yes",N(U81),0)))</f>
        <v/>
      </c>
      <c r="Y81" s="24">
        <f>IF(AND(ISNUMBER(K81),ISNUMBER(V81),ISNUMBER(W81),ISNUMBER(X81)),K81+V81-W81-X81,"")</f>
        <v/>
      </c>
      <c r="Z81" s="23" t="n"/>
      <c r="AA81" s="24">
        <f>IF(ISNUMBER(Z81),Z81,IF(ISNUMBER(K82),K82,""))</f>
        <v/>
      </c>
      <c r="AB81" s="27">
        <f>IF(AND(ISNUMBER(Y81),ISNUMBER(AA81)),AA81-Y81,"")</f>
        <v/>
      </c>
      <c r="AC81" s="24">
        <f>IF(ISNUMBER(AA81),0.04*AA81,"")</f>
        <v/>
      </c>
      <c r="AD81" s="28">
        <f>IF(AND(ISNUMBER(AB81),ISNUMBER(AA81)),IF(AA81=0,"",AB81/AA81),"")</f>
        <v/>
      </c>
      <c r="AE81" s="29">
        <f>IF(ISNUMBER(AB81),IF(ROUND(ABS(AB81),3)&lt;=ROUND(AC81,3),"Inside 4%","Over 4%"),"")</f>
        <v/>
      </c>
      <c r="AF81" s="22" t="n"/>
    </row>
    <row r="82">
      <c r="A82" s="30">
        <f>IF(A81="","",A81+1)</f>
        <v/>
      </c>
      <c r="B82" s="22" t="n"/>
      <c r="C82" s="23" t="n"/>
      <c r="D82" s="22" t="n"/>
      <c r="E82" s="22" t="n"/>
      <c r="F82" s="23" t="n"/>
      <c r="G82" s="22" t="n"/>
      <c r="H82" s="22" t="n"/>
      <c r="I82" s="23" t="n"/>
      <c r="J82" s="22" t="n"/>
      <c r="K82" s="24">
        <f>IF(COUNT(C82,F82,I82)=0,"",SUM(C82,F82,I82))</f>
        <v/>
      </c>
      <c r="L82" s="25" t="n"/>
      <c r="M82" s="25" t="n"/>
      <c r="N82" s="25" t="n"/>
      <c r="O82" s="25" t="n"/>
      <c r="P82" s="25" t="n"/>
      <c r="Q82" s="25" t="n"/>
      <c r="R82" s="25" t="n"/>
      <c r="S82" s="25" t="n"/>
      <c r="T82" s="24">
        <f>IF(COUNT(L82:S82)=0,"",SUM(L82:S82))</f>
        <v/>
      </c>
      <c r="U82" s="23" t="n"/>
      <c r="V82" s="26">
        <f>IF(A82="","",SUMIFS('Tankers'!$G$4:$G$2003,'Tankers'!$A$4:$A$2003,A82,'Tankers'!$D$4:$D$2003,$I$3))</f>
        <v/>
      </c>
      <c r="W82" s="26">
        <f>IF(V82="","",IF($T$3="",0,V82*$T$3/100))</f>
        <v/>
      </c>
      <c r="X82" s="24">
        <f>IF(OR(NOT(ISNUMBER(T82)),NOT(ISNUMBER(T83))),"",IF(COUNT(L82:S82)&lt;&gt;COUNT(L83:S83),"Check the meters",T83-T82-IF($L$4="Yes",N(U82),0)))</f>
        <v/>
      </c>
      <c r="Y82" s="24">
        <f>IF(AND(ISNUMBER(K82),ISNUMBER(V82),ISNUMBER(W82),ISNUMBER(X82)),K82+V82-W82-X82,"")</f>
        <v/>
      </c>
      <c r="Z82" s="23" t="n"/>
      <c r="AA82" s="24">
        <f>IF(ISNUMBER(Z82),Z82,IF(ISNUMBER(K83),K83,""))</f>
        <v/>
      </c>
      <c r="AB82" s="27">
        <f>IF(AND(ISNUMBER(Y82),ISNUMBER(AA82)),AA82-Y82,"")</f>
        <v/>
      </c>
      <c r="AC82" s="24">
        <f>IF(ISNUMBER(AA82),0.04*AA82,"")</f>
        <v/>
      </c>
      <c r="AD82" s="28">
        <f>IF(AND(ISNUMBER(AB82),ISNUMBER(AA82)),IF(AA82=0,"",AB82/AA82),"")</f>
        <v/>
      </c>
      <c r="AE82" s="29">
        <f>IF(ISNUMBER(AB82),IF(ROUND(ABS(AB82),3)&lt;=ROUND(AC82,3),"Inside 4%","Over 4%"),"")</f>
        <v/>
      </c>
      <c r="AF82" s="22" t="n"/>
    </row>
    <row r="83">
      <c r="A83" s="30">
        <f>IF(A82="","",A82+1)</f>
        <v/>
      </c>
      <c r="B83" s="22" t="n"/>
      <c r="C83" s="23" t="n"/>
      <c r="D83" s="22" t="n"/>
      <c r="E83" s="22" t="n"/>
      <c r="F83" s="23" t="n"/>
      <c r="G83" s="22" t="n"/>
      <c r="H83" s="22" t="n"/>
      <c r="I83" s="23" t="n"/>
      <c r="J83" s="22" t="n"/>
      <c r="K83" s="24">
        <f>IF(COUNT(C83,F83,I83)=0,"",SUM(C83,F83,I83))</f>
        <v/>
      </c>
      <c r="L83" s="25" t="n"/>
      <c r="M83" s="25" t="n"/>
      <c r="N83" s="25" t="n"/>
      <c r="O83" s="25" t="n"/>
      <c r="P83" s="25" t="n"/>
      <c r="Q83" s="25" t="n"/>
      <c r="R83" s="25" t="n"/>
      <c r="S83" s="25" t="n"/>
      <c r="T83" s="24">
        <f>IF(COUNT(L83:S83)=0,"",SUM(L83:S83))</f>
        <v/>
      </c>
      <c r="U83" s="23" t="n"/>
      <c r="V83" s="26">
        <f>IF(A83="","",SUMIFS('Tankers'!$G$4:$G$2003,'Tankers'!$A$4:$A$2003,A83,'Tankers'!$D$4:$D$2003,$I$3))</f>
        <v/>
      </c>
      <c r="W83" s="26">
        <f>IF(V83="","",IF($T$3="",0,V83*$T$3/100))</f>
        <v/>
      </c>
      <c r="X83" s="24">
        <f>IF(OR(NOT(ISNUMBER(T83)),NOT(ISNUMBER(T84))),"",IF(COUNT(L83:S83)&lt;&gt;COUNT(L84:S84),"Check the meters",T84-T83-IF($L$4="Yes",N(U83),0)))</f>
        <v/>
      </c>
      <c r="Y83" s="24">
        <f>IF(AND(ISNUMBER(K83),ISNUMBER(V83),ISNUMBER(W83),ISNUMBER(X83)),K83+V83-W83-X83,"")</f>
        <v/>
      </c>
      <c r="Z83" s="23" t="n"/>
      <c r="AA83" s="24">
        <f>IF(ISNUMBER(Z83),Z83,IF(ISNUMBER(K84),K84,""))</f>
        <v/>
      </c>
      <c r="AB83" s="27">
        <f>IF(AND(ISNUMBER(Y83),ISNUMBER(AA83)),AA83-Y83,"")</f>
        <v/>
      </c>
      <c r="AC83" s="24">
        <f>IF(ISNUMBER(AA83),0.04*AA83,"")</f>
        <v/>
      </c>
      <c r="AD83" s="28">
        <f>IF(AND(ISNUMBER(AB83),ISNUMBER(AA83)),IF(AA83=0,"",AB83/AA83),"")</f>
        <v/>
      </c>
      <c r="AE83" s="29">
        <f>IF(ISNUMBER(AB83),IF(ROUND(ABS(AB83),3)&lt;=ROUND(AC83,3),"Inside 4%","Over 4%"),"")</f>
        <v/>
      </c>
      <c r="AF83" s="22" t="n"/>
    </row>
    <row r="84">
      <c r="A84" s="30">
        <f>IF(A83="","",A83+1)</f>
        <v/>
      </c>
      <c r="B84" s="22" t="n"/>
      <c r="C84" s="23" t="n"/>
      <c r="D84" s="22" t="n"/>
      <c r="E84" s="22" t="n"/>
      <c r="F84" s="23" t="n"/>
      <c r="G84" s="22" t="n"/>
      <c r="H84" s="22" t="n"/>
      <c r="I84" s="23" t="n"/>
      <c r="J84" s="22" t="n"/>
      <c r="K84" s="24">
        <f>IF(COUNT(C84,F84,I84)=0,"",SUM(C84,F84,I84))</f>
        <v/>
      </c>
      <c r="L84" s="25" t="n"/>
      <c r="M84" s="25" t="n"/>
      <c r="N84" s="25" t="n"/>
      <c r="O84" s="25" t="n"/>
      <c r="P84" s="25" t="n"/>
      <c r="Q84" s="25" t="n"/>
      <c r="R84" s="25" t="n"/>
      <c r="S84" s="25" t="n"/>
      <c r="T84" s="24">
        <f>IF(COUNT(L84:S84)=0,"",SUM(L84:S84))</f>
        <v/>
      </c>
      <c r="U84" s="23" t="n"/>
      <c r="V84" s="26">
        <f>IF(A84="","",SUMIFS('Tankers'!$G$4:$G$2003,'Tankers'!$A$4:$A$2003,A84,'Tankers'!$D$4:$D$2003,$I$3))</f>
        <v/>
      </c>
      <c r="W84" s="26">
        <f>IF(V84="","",IF($T$3="",0,V84*$T$3/100))</f>
        <v/>
      </c>
      <c r="X84" s="24">
        <f>IF(OR(NOT(ISNUMBER(T84)),NOT(ISNUMBER(T85))),"",IF(COUNT(L84:S84)&lt;&gt;COUNT(L85:S85),"Check the meters",T85-T84-IF($L$4="Yes",N(U84),0)))</f>
        <v/>
      </c>
      <c r="Y84" s="24">
        <f>IF(AND(ISNUMBER(K84),ISNUMBER(V84),ISNUMBER(W84),ISNUMBER(X84)),K84+V84-W84-X84,"")</f>
        <v/>
      </c>
      <c r="Z84" s="23" t="n"/>
      <c r="AA84" s="24">
        <f>IF(ISNUMBER(Z84),Z84,IF(ISNUMBER(K85),K85,""))</f>
        <v/>
      </c>
      <c r="AB84" s="27">
        <f>IF(AND(ISNUMBER(Y84),ISNUMBER(AA84)),AA84-Y84,"")</f>
        <v/>
      </c>
      <c r="AC84" s="24">
        <f>IF(ISNUMBER(AA84),0.04*AA84,"")</f>
        <v/>
      </c>
      <c r="AD84" s="28">
        <f>IF(AND(ISNUMBER(AB84),ISNUMBER(AA84)),IF(AA84=0,"",AB84/AA84),"")</f>
        <v/>
      </c>
      <c r="AE84" s="29">
        <f>IF(ISNUMBER(AB84),IF(ROUND(ABS(AB84),3)&lt;=ROUND(AC84,3),"Inside 4%","Over 4%"),"")</f>
        <v/>
      </c>
      <c r="AF84" s="22" t="n"/>
    </row>
    <row r="85">
      <c r="A85" s="30">
        <f>IF(A84="","",A84+1)</f>
        <v/>
      </c>
      <c r="B85" s="22" t="n"/>
      <c r="C85" s="23" t="n"/>
      <c r="D85" s="22" t="n"/>
      <c r="E85" s="22" t="n"/>
      <c r="F85" s="23" t="n"/>
      <c r="G85" s="22" t="n"/>
      <c r="H85" s="22" t="n"/>
      <c r="I85" s="23" t="n"/>
      <c r="J85" s="22" t="n"/>
      <c r="K85" s="24">
        <f>IF(COUNT(C85,F85,I85)=0,"",SUM(C85,F85,I85))</f>
        <v/>
      </c>
      <c r="L85" s="25" t="n"/>
      <c r="M85" s="25" t="n"/>
      <c r="N85" s="25" t="n"/>
      <c r="O85" s="25" t="n"/>
      <c r="P85" s="25" t="n"/>
      <c r="Q85" s="25" t="n"/>
      <c r="R85" s="25" t="n"/>
      <c r="S85" s="25" t="n"/>
      <c r="T85" s="24">
        <f>IF(COUNT(L85:S85)=0,"",SUM(L85:S85))</f>
        <v/>
      </c>
      <c r="U85" s="23" t="n"/>
      <c r="V85" s="26">
        <f>IF(A85="","",SUMIFS('Tankers'!$G$4:$G$2003,'Tankers'!$A$4:$A$2003,A85,'Tankers'!$D$4:$D$2003,$I$3))</f>
        <v/>
      </c>
      <c r="W85" s="26">
        <f>IF(V85="","",IF($T$3="",0,V85*$T$3/100))</f>
        <v/>
      </c>
      <c r="X85" s="24">
        <f>IF(OR(NOT(ISNUMBER(T85)),NOT(ISNUMBER(T86))),"",IF(COUNT(L85:S85)&lt;&gt;COUNT(L86:S86),"Check the meters",T86-T85-IF($L$4="Yes",N(U85),0)))</f>
        <v/>
      </c>
      <c r="Y85" s="24">
        <f>IF(AND(ISNUMBER(K85),ISNUMBER(V85),ISNUMBER(W85),ISNUMBER(X85)),K85+V85-W85-X85,"")</f>
        <v/>
      </c>
      <c r="Z85" s="23" t="n"/>
      <c r="AA85" s="24">
        <f>IF(ISNUMBER(Z85),Z85,IF(ISNUMBER(K86),K86,""))</f>
        <v/>
      </c>
      <c r="AB85" s="27">
        <f>IF(AND(ISNUMBER(Y85),ISNUMBER(AA85)),AA85-Y85,"")</f>
        <v/>
      </c>
      <c r="AC85" s="24">
        <f>IF(ISNUMBER(AA85),0.04*AA85,"")</f>
        <v/>
      </c>
      <c r="AD85" s="28">
        <f>IF(AND(ISNUMBER(AB85),ISNUMBER(AA85)),IF(AA85=0,"",AB85/AA85),"")</f>
        <v/>
      </c>
      <c r="AE85" s="29">
        <f>IF(ISNUMBER(AB85),IF(ROUND(ABS(AB85),3)&lt;=ROUND(AC85,3),"Inside 4%","Over 4%"),"")</f>
        <v/>
      </c>
      <c r="AF85" s="22" t="n"/>
    </row>
    <row r="86">
      <c r="A86" s="30">
        <f>IF(A85="","",A85+1)</f>
        <v/>
      </c>
      <c r="B86" s="22" t="n"/>
      <c r="C86" s="23" t="n"/>
      <c r="D86" s="22" t="n"/>
      <c r="E86" s="22" t="n"/>
      <c r="F86" s="23" t="n"/>
      <c r="G86" s="22" t="n"/>
      <c r="H86" s="22" t="n"/>
      <c r="I86" s="23" t="n"/>
      <c r="J86" s="22" t="n"/>
      <c r="K86" s="24">
        <f>IF(COUNT(C86,F86,I86)=0,"",SUM(C86,F86,I86))</f>
        <v/>
      </c>
      <c r="L86" s="25" t="n"/>
      <c r="M86" s="25" t="n"/>
      <c r="N86" s="25" t="n"/>
      <c r="O86" s="25" t="n"/>
      <c r="P86" s="25" t="n"/>
      <c r="Q86" s="25" t="n"/>
      <c r="R86" s="25" t="n"/>
      <c r="S86" s="25" t="n"/>
      <c r="T86" s="24">
        <f>IF(COUNT(L86:S86)=0,"",SUM(L86:S86))</f>
        <v/>
      </c>
      <c r="U86" s="23" t="n"/>
      <c r="V86" s="26">
        <f>IF(A86="","",SUMIFS('Tankers'!$G$4:$G$2003,'Tankers'!$A$4:$A$2003,A86,'Tankers'!$D$4:$D$2003,$I$3))</f>
        <v/>
      </c>
      <c r="W86" s="26">
        <f>IF(V86="","",IF($T$3="",0,V86*$T$3/100))</f>
        <v/>
      </c>
      <c r="X86" s="24">
        <f>IF(OR(NOT(ISNUMBER(T86)),NOT(ISNUMBER(T87))),"",IF(COUNT(L86:S86)&lt;&gt;COUNT(L87:S87),"Check the meters",T87-T86-IF($L$4="Yes",N(U86),0)))</f>
        <v/>
      </c>
      <c r="Y86" s="24">
        <f>IF(AND(ISNUMBER(K86),ISNUMBER(V86),ISNUMBER(W86),ISNUMBER(X86)),K86+V86-W86-X86,"")</f>
        <v/>
      </c>
      <c r="Z86" s="23" t="n"/>
      <c r="AA86" s="24">
        <f>IF(ISNUMBER(Z86),Z86,IF(ISNUMBER(K87),K87,""))</f>
        <v/>
      </c>
      <c r="AB86" s="27">
        <f>IF(AND(ISNUMBER(Y86),ISNUMBER(AA86)),AA86-Y86,"")</f>
        <v/>
      </c>
      <c r="AC86" s="24">
        <f>IF(ISNUMBER(AA86),0.04*AA86,"")</f>
        <v/>
      </c>
      <c r="AD86" s="28">
        <f>IF(AND(ISNUMBER(AB86),ISNUMBER(AA86)),IF(AA86=0,"",AB86/AA86),"")</f>
        <v/>
      </c>
      <c r="AE86" s="29">
        <f>IF(ISNUMBER(AB86),IF(ROUND(ABS(AB86),3)&lt;=ROUND(AC86,3),"Inside 4%","Over 4%"),"")</f>
        <v/>
      </c>
      <c r="AF86" s="22" t="n"/>
    </row>
    <row r="87">
      <c r="A87" s="30">
        <f>IF(A86="","",A86+1)</f>
        <v/>
      </c>
      <c r="B87" s="22" t="n"/>
      <c r="C87" s="23" t="n"/>
      <c r="D87" s="22" t="n"/>
      <c r="E87" s="22" t="n"/>
      <c r="F87" s="23" t="n"/>
      <c r="G87" s="22" t="n"/>
      <c r="H87" s="22" t="n"/>
      <c r="I87" s="23" t="n"/>
      <c r="J87" s="22" t="n"/>
      <c r="K87" s="24">
        <f>IF(COUNT(C87,F87,I87)=0,"",SUM(C87,F87,I87))</f>
        <v/>
      </c>
      <c r="L87" s="25" t="n"/>
      <c r="M87" s="25" t="n"/>
      <c r="N87" s="25" t="n"/>
      <c r="O87" s="25" t="n"/>
      <c r="P87" s="25" t="n"/>
      <c r="Q87" s="25" t="n"/>
      <c r="R87" s="25" t="n"/>
      <c r="S87" s="25" t="n"/>
      <c r="T87" s="24">
        <f>IF(COUNT(L87:S87)=0,"",SUM(L87:S87))</f>
        <v/>
      </c>
      <c r="U87" s="23" t="n"/>
      <c r="V87" s="26">
        <f>IF(A87="","",SUMIFS('Tankers'!$G$4:$G$2003,'Tankers'!$A$4:$A$2003,A87,'Tankers'!$D$4:$D$2003,$I$3))</f>
        <v/>
      </c>
      <c r="W87" s="26">
        <f>IF(V87="","",IF($T$3="",0,V87*$T$3/100))</f>
        <v/>
      </c>
      <c r="X87" s="24">
        <f>IF(OR(NOT(ISNUMBER(T87)),NOT(ISNUMBER(T88))),"",IF(COUNT(L87:S87)&lt;&gt;COUNT(L88:S88),"Check the meters",T88-T87-IF($L$4="Yes",N(U87),0)))</f>
        <v/>
      </c>
      <c r="Y87" s="24">
        <f>IF(AND(ISNUMBER(K87),ISNUMBER(V87),ISNUMBER(W87),ISNUMBER(X87)),K87+V87-W87-X87,"")</f>
        <v/>
      </c>
      <c r="Z87" s="23" t="n"/>
      <c r="AA87" s="24">
        <f>IF(ISNUMBER(Z87),Z87,IF(ISNUMBER(K88),K88,""))</f>
        <v/>
      </c>
      <c r="AB87" s="27">
        <f>IF(AND(ISNUMBER(Y87),ISNUMBER(AA87)),AA87-Y87,"")</f>
        <v/>
      </c>
      <c r="AC87" s="24">
        <f>IF(ISNUMBER(AA87),0.04*AA87,"")</f>
        <v/>
      </c>
      <c r="AD87" s="28">
        <f>IF(AND(ISNUMBER(AB87),ISNUMBER(AA87)),IF(AA87=0,"",AB87/AA87),"")</f>
        <v/>
      </c>
      <c r="AE87" s="29">
        <f>IF(ISNUMBER(AB87),IF(ROUND(ABS(AB87),3)&lt;=ROUND(AC87,3),"Inside 4%","Over 4%"),"")</f>
        <v/>
      </c>
      <c r="AF87" s="22" t="n"/>
    </row>
    <row r="88">
      <c r="A88" s="30">
        <f>IF(A87="","",A87+1)</f>
        <v/>
      </c>
      <c r="B88" s="22" t="n"/>
      <c r="C88" s="23" t="n"/>
      <c r="D88" s="22" t="n"/>
      <c r="E88" s="22" t="n"/>
      <c r="F88" s="23" t="n"/>
      <c r="G88" s="22" t="n"/>
      <c r="H88" s="22" t="n"/>
      <c r="I88" s="23" t="n"/>
      <c r="J88" s="22" t="n"/>
      <c r="K88" s="24">
        <f>IF(COUNT(C88,F88,I88)=0,"",SUM(C88,F88,I88))</f>
        <v/>
      </c>
      <c r="L88" s="25" t="n"/>
      <c r="M88" s="25" t="n"/>
      <c r="N88" s="25" t="n"/>
      <c r="O88" s="25" t="n"/>
      <c r="P88" s="25" t="n"/>
      <c r="Q88" s="25" t="n"/>
      <c r="R88" s="25" t="n"/>
      <c r="S88" s="25" t="n"/>
      <c r="T88" s="24">
        <f>IF(COUNT(L88:S88)=0,"",SUM(L88:S88))</f>
        <v/>
      </c>
      <c r="U88" s="23" t="n"/>
      <c r="V88" s="26">
        <f>IF(A88="","",SUMIFS('Tankers'!$G$4:$G$2003,'Tankers'!$A$4:$A$2003,A88,'Tankers'!$D$4:$D$2003,$I$3))</f>
        <v/>
      </c>
      <c r="W88" s="26">
        <f>IF(V88="","",IF($T$3="",0,V88*$T$3/100))</f>
        <v/>
      </c>
      <c r="X88" s="24">
        <f>IF(OR(NOT(ISNUMBER(T88)),NOT(ISNUMBER(T89))),"",IF(COUNT(L88:S88)&lt;&gt;COUNT(L89:S89),"Check the meters",T89-T88-IF($L$4="Yes",N(U88),0)))</f>
        <v/>
      </c>
      <c r="Y88" s="24">
        <f>IF(AND(ISNUMBER(K88),ISNUMBER(V88),ISNUMBER(W88),ISNUMBER(X88)),K88+V88-W88-X88,"")</f>
        <v/>
      </c>
      <c r="Z88" s="23" t="n"/>
      <c r="AA88" s="24">
        <f>IF(ISNUMBER(Z88),Z88,IF(ISNUMBER(K89),K89,""))</f>
        <v/>
      </c>
      <c r="AB88" s="27">
        <f>IF(AND(ISNUMBER(Y88),ISNUMBER(AA88)),AA88-Y88,"")</f>
        <v/>
      </c>
      <c r="AC88" s="24">
        <f>IF(ISNUMBER(AA88),0.04*AA88,"")</f>
        <v/>
      </c>
      <c r="AD88" s="28">
        <f>IF(AND(ISNUMBER(AB88),ISNUMBER(AA88)),IF(AA88=0,"",AB88/AA88),"")</f>
        <v/>
      </c>
      <c r="AE88" s="29">
        <f>IF(ISNUMBER(AB88),IF(ROUND(ABS(AB88),3)&lt;=ROUND(AC88,3),"Inside 4%","Over 4%"),"")</f>
        <v/>
      </c>
      <c r="AF88" s="22" t="n"/>
    </row>
    <row r="89">
      <c r="A89" s="30">
        <f>IF(A88="","",A88+1)</f>
        <v/>
      </c>
      <c r="B89" s="22" t="n"/>
      <c r="C89" s="23" t="n"/>
      <c r="D89" s="22" t="n"/>
      <c r="E89" s="22" t="n"/>
      <c r="F89" s="23" t="n"/>
      <c r="G89" s="22" t="n"/>
      <c r="H89" s="22" t="n"/>
      <c r="I89" s="23" t="n"/>
      <c r="J89" s="22" t="n"/>
      <c r="K89" s="24">
        <f>IF(COUNT(C89,F89,I89)=0,"",SUM(C89,F89,I89))</f>
        <v/>
      </c>
      <c r="L89" s="25" t="n"/>
      <c r="M89" s="25" t="n"/>
      <c r="N89" s="25" t="n"/>
      <c r="O89" s="25" t="n"/>
      <c r="P89" s="25" t="n"/>
      <c r="Q89" s="25" t="n"/>
      <c r="R89" s="25" t="n"/>
      <c r="S89" s="25" t="n"/>
      <c r="T89" s="24">
        <f>IF(COUNT(L89:S89)=0,"",SUM(L89:S89))</f>
        <v/>
      </c>
      <c r="U89" s="23" t="n"/>
      <c r="V89" s="26">
        <f>IF(A89="","",SUMIFS('Tankers'!$G$4:$G$2003,'Tankers'!$A$4:$A$2003,A89,'Tankers'!$D$4:$D$2003,$I$3))</f>
        <v/>
      </c>
      <c r="W89" s="26">
        <f>IF(V89="","",IF($T$3="",0,V89*$T$3/100))</f>
        <v/>
      </c>
      <c r="X89" s="24">
        <f>IF(OR(NOT(ISNUMBER(T89)),NOT(ISNUMBER(T90))),"",IF(COUNT(L89:S89)&lt;&gt;COUNT(L90:S90),"Check the meters",T90-T89-IF($L$4="Yes",N(U89),0)))</f>
        <v/>
      </c>
      <c r="Y89" s="24">
        <f>IF(AND(ISNUMBER(K89),ISNUMBER(V89),ISNUMBER(W89),ISNUMBER(X89)),K89+V89-W89-X89,"")</f>
        <v/>
      </c>
      <c r="Z89" s="23" t="n"/>
      <c r="AA89" s="24">
        <f>IF(ISNUMBER(Z89),Z89,IF(ISNUMBER(K90),K90,""))</f>
        <v/>
      </c>
      <c r="AB89" s="27">
        <f>IF(AND(ISNUMBER(Y89),ISNUMBER(AA89)),AA89-Y89,"")</f>
        <v/>
      </c>
      <c r="AC89" s="24">
        <f>IF(ISNUMBER(AA89),0.04*AA89,"")</f>
        <v/>
      </c>
      <c r="AD89" s="28">
        <f>IF(AND(ISNUMBER(AB89),ISNUMBER(AA89)),IF(AA89=0,"",AB89/AA89),"")</f>
        <v/>
      </c>
      <c r="AE89" s="29">
        <f>IF(ISNUMBER(AB89),IF(ROUND(ABS(AB89),3)&lt;=ROUND(AC89,3),"Inside 4%","Over 4%"),"")</f>
        <v/>
      </c>
      <c r="AF89" s="22" t="n"/>
    </row>
    <row r="90">
      <c r="A90" s="30">
        <f>IF(A89="","",A89+1)</f>
        <v/>
      </c>
      <c r="B90" s="22" t="n"/>
      <c r="C90" s="23" t="n"/>
      <c r="D90" s="22" t="n"/>
      <c r="E90" s="22" t="n"/>
      <c r="F90" s="23" t="n"/>
      <c r="G90" s="22" t="n"/>
      <c r="H90" s="22" t="n"/>
      <c r="I90" s="23" t="n"/>
      <c r="J90" s="22" t="n"/>
      <c r="K90" s="24">
        <f>IF(COUNT(C90,F90,I90)=0,"",SUM(C90,F90,I90))</f>
        <v/>
      </c>
      <c r="L90" s="25" t="n"/>
      <c r="M90" s="25" t="n"/>
      <c r="N90" s="25" t="n"/>
      <c r="O90" s="25" t="n"/>
      <c r="P90" s="25" t="n"/>
      <c r="Q90" s="25" t="n"/>
      <c r="R90" s="25" t="n"/>
      <c r="S90" s="25" t="n"/>
      <c r="T90" s="24">
        <f>IF(COUNT(L90:S90)=0,"",SUM(L90:S90))</f>
        <v/>
      </c>
      <c r="U90" s="23" t="n"/>
      <c r="V90" s="26">
        <f>IF(A90="","",SUMIFS('Tankers'!$G$4:$G$2003,'Tankers'!$A$4:$A$2003,A90,'Tankers'!$D$4:$D$2003,$I$3))</f>
        <v/>
      </c>
      <c r="W90" s="26">
        <f>IF(V90="","",IF($T$3="",0,V90*$T$3/100))</f>
        <v/>
      </c>
      <c r="X90" s="24">
        <f>IF(OR(NOT(ISNUMBER(T90)),NOT(ISNUMBER(T91))),"",IF(COUNT(L90:S90)&lt;&gt;COUNT(L91:S91),"Check the meters",T91-T90-IF($L$4="Yes",N(U90),0)))</f>
        <v/>
      </c>
      <c r="Y90" s="24">
        <f>IF(AND(ISNUMBER(K90),ISNUMBER(V90),ISNUMBER(W90),ISNUMBER(X90)),K90+V90-W90-X90,"")</f>
        <v/>
      </c>
      <c r="Z90" s="23" t="n"/>
      <c r="AA90" s="24">
        <f>IF(ISNUMBER(Z90),Z90,IF(ISNUMBER(K91),K91,""))</f>
        <v/>
      </c>
      <c r="AB90" s="27">
        <f>IF(AND(ISNUMBER(Y90),ISNUMBER(AA90)),AA90-Y90,"")</f>
        <v/>
      </c>
      <c r="AC90" s="24">
        <f>IF(ISNUMBER(AA90),0.04*AA90,"")</f>
        <v/>
      </c>
      <c r="AD90" s="28">
        <f>IF(AND(ISNUMBER(AB90),ISNUMBER(AA90)),IF(AA90=0,"",AB90/AA90),"")</f>
        <v/>
      </c>
      <c r="AE90" s="29">
        <f>IF(ISNUMBER(AB90),IF(ROUND(ABS(AB90),3)&lt;=ROUND(AC90,3),"Inside 4%","Over 4%"),"")</f>
        <v/>
      </c>
      <c r="AF90" s="22" t="n"/>
    </row>
    <row r="91">
      <c r="A91" s="30">
        <f>IF(A90="","",A90+1)</f>
        <v/>
      </c>
      <c r="B91" s="22" t="n"/>
      <c r="C91" s="23" t="n"/>
      <c r="D91" s="22" t="n"/>
      <c r="E91" s="22" t="n"/>
      <c r="F91" s="23" t="n"/>
      <c r="G91" s="22" t="n"/>
      <c r="H91" s="22" t="n"/>
      <c r="I91" s="23" t="n"/>
      <c r="J91" s="22" t="n"/>
      <c r="K91" s="24">
        <f>IF(COUNT(C91,F91,I91)=0,"",SUM(C91,F91,I91))</f>
        <v/>
      </c>
      <c r="L91" s="25" t="n"/>
      <c r="M91" s="25" t="n"/>
      <c r="N91" s="25" t="n"/>
      <c r="O91" s="25" t="n"/>
      <c r="P91" s="25" t="n"/>
      <c r="Q91" s="25" t="n"/>
      <c r="R91" s="25" t="n"/>
      <c r="S91" s="25" t="n"/>
      <c r="T91" s="24">
        <f>IF(COUNT(L91:S91)=0,"",SUM(L91:S91))</f>
        <v/>
      </c>
      <c r="U91" s="23" t="n"/>
      <c r="V91" s="26">
        <f>IF(A91="","",SUMIFS('Tankers'!$G$4:$G$2003,'Tankers'!$A$4:$A$2003,A91,'Tankers'!$D$4:$D$2003,$I$3))</f>
        <v/>
      </c>
      <c r="W91" s="26">
        <f>IF(V91="","",IF($T$3="",0,V91*$T$3/100))</f>
        <v/>
      </c>
      <c r="X91" s="24">
        <f>IF(OR(NOT(ISNUMBER(T91)),NOT(ISNUMBER(T92))),"",IF(COUNT(L91:S91)&lt;&gt;COUNT(L92:S92),"Check the meters",T92-T91-IF($L$4="Yes",N(U91),0)))</f>
        <v/>
      </c>
      <c r="Y91" s="24">
        <f>IF(AND(ISNUMBER(K91),ISNUMBER(V91),ISNUMBER(W91),ISNUMBER(X91)),K91+V91-W91-X91,"")</f>
        <v/>
      </c>
      <c r="Z91" s="23" t="n"/>
      <c r="AA91" s="24">
        <f>IF(ISNUMBER(Z91),Z91,IF(ISNUMBER(K92),K92,""))</f>
        <v/>
      </c>
      <c r="AB91" s="27">
        <f>IF(AND(ISNUMBER(Y91),ISNUMBER(AA91)),AA91-Y91,"")</f>
        <v/>
      </c>
      <c r="AC91" s="24">
        <f>IF(ISNUMBER(AA91),0.04*AA91,"")</f>
        <v/>
      </c>
      <c r="AD91" s="28">
        <f>IF(AND(ISNUMBER(AB91),ISNUMBER(AA91)),IF(AA91=0,"",AB91/AA91),"")</f>
        <v/>
      </c>
      <c r="AE91" s="29">
        <f>IF(ISNUMBER(AB91),IF(ROUND(ABS(AB91),3)&lt;=ROUND(AC91,3),"Inside 4%","Over 4%"),"")</f>
        <v/>
      </c>
      <c r="AF91" s="22" t="n"/>
    </row>
    <row r="92">
      <c r="A92" s="30">
        <f>IF(A91="","",A91+1)</f>
        <v/>
      </c>
      <c r="B92" s="22" t="n"/>
      <c r="C92" s="23" t="n"/>
      <c r="D92" s="22" t="n"/>
      <c r="E92" s="22" t="n"/>
      <c r="F92" s="23" t="n"/>
      <c r="G92" s="22" t="n"/>
      <c r="H92" s="22" t="n"/>
      <c r="I92" s="23" t="n"/>
      <c r="J92" s="22" t="n"/>
      <c r="K92" s="24">
        <f>IF(COUNT(C92,F92,I92)=0,"",SUM(C92,F92,I92))</f>
        <v/>
      </c>
      <c r="L92" s="25" t="n"/>
      <c r="M92" s="25" t="n"/>
      <c r="N92" s="25" t="n"/>
      <c r="O92" s="25" t="n"/>
      <c r="P92" s="25" t="n"/>
      <c r="Q92" s="25" t="n"/>
      <c r="R92" s="25" t="n"/>
      <c r="S92" s="25" t="n"/>
      <c r="T92" s="24">
        <f>IF(COUNT(L92:S92)=0,"",SUM(L92:S92))</f>
        <v/>
      </c>
      <c r="U92" s="23" t="n"/>
      <c r="V92" s="26">
        <f>IF(A92="","",SUMIFS('Tankers'!$G$4:$G$2003,'Tankers'!$A$4:$A$2003,A92,'Tankers'!$D$4:$D$2003,$I$3))</f>
        <v/>
      </c>
      <c r="W92" s="26">
        <f>IF(V92="","",IF($T$3="",0,V92*$T$3/100))</f>
        <v/>
      </c>
      <c r="X92" s="24">
        <f>IF(OR(NOT(ISNUMBER(T92)),NOT(ISNUMBER(T93))),"",IF(COUNT(L92:S92)&lt;&gt;COUNT(L93:S93),"Check the meters",T93-T92-IF($L$4="Yes",N(U92),0)))</f>
        <v/>
      </c>
      <c r="Y92" s="24">
        <f>IF(AND(ISNUMBER(K92),ISNUMBER(V92),ISNUMBER(W92),ISNUMBER(X92)),K92+V92-W92-X92,"")</f>
        <v/>
      </c>
      <c r="Z92" s="23" t="n"/>
      <c r="AA92" s="24">
        <f>IF(ISNUMBER(Z92),Z92,IF(ISNUMBER(K93),K93,""))</f>
        <v/>
      </c>
      <c r="AB92" s="27">
        <f>IF(AND(ISNUMBER(Y92),ISNUMBER(AA92)),AA92-Y92,"")</f>
        <v/>
      </c>
      <c r="AC92" s="24">
        <f>IF(ISNUMBER(AA92),0.04*AA92,"")</f>
        <v/>
      </c>
      <c r="AD92" s="28">
        <f>IF(AND(ISNUMBER(AB92),ISNUMBER(AA92)),IF(AA92=0,"",AB92/AA92),"")</f>
        <v/>
      </c>
      <c r="AE92" s="29">
        <f>IF(ISNUMBER(AB92),IF(ROUND(ABS(AB92),3)&lt;=ROUND(AC92,3),"Inside 4%","Over 4%"),"")</f>
        <v/>
      </c>
      <c r="AF92" s="22" t="n"/>
    </row>
    <row r="93">
      <c r="A93" s="30">
        <f>IF(A92="","",A92+1)</f>
        <v/>
      </c>
      <c r="B93" s="22" t="n"/>
      <c r="C93" s="23" t="n"/>
      <c r="D93" s="22" t="n"/>
      <c r="E93" s="22" t="n"/>
      <c r="F93" s="23" t="n"/>
      <c r="G93" s="22" t="n"/>
      <c r="H93" s="22" t="n"/>
      <c r="I93" s="23" t="n"/>
      <c r="J93" s="22" t="n"/>
      <c r="K93" s="24">
        <f>IF(COUNT(C93,F93,I93)=0,"",SUM(C93,F93,I93))</f>
        <v/>
      </c>
      <c r="L93" s="25" t="n"/>
      <c r="M93" s="25" t="n"/>
      <c r="N93" s="25" t="n"/>
      <c r="O93" s="25" t="n"/>
      <c r="P93" s="25" t="n"/>
      <c r="Q93" s="25" t="n"/>
      <c r="R93" s="25" t="n"/>
      <c r="S93" s="25" t="n"/>
      <c r="T93" s="24">
        <f>IF(COUNT(L93:S93)=0,"",SUM(L93:S93))</f>
        <v/>
      </c>
      <c r="U93" s="23" t="n"/>
      <c r="V93" s="26">
        <f>IF(A93="","",SUMIFS('Tankers'!$G$4:$G$2003,'Tankers'!$A$4:$A$2003,A93,'Tankers'!$D$4:$D$2003,$I$3))</f>
        <v/>
      </c>
      <c r="W93" s="26">
        <f>IF(V93="","",IF($T$3="",0,V93*$T$3/100))</f>
        <v/>
      </c>
      <c r="X93" s="24">
        <f>IF(OR(NOT(ISNUMBER(T93)),NOT(ISNUMBER(T94))),"",IF(COUNT(L93:S93)&lt;&gt;COUNT(L94:S94),"Check the meters",T94-T93-IF($L$4="Yes",N(U93),0)))</f>
        <v/>
      </c>
      <c r="Y93" s="24">
        <f>IF(AND(ISNUMBER(K93),ISNUMBER(V93),ISNUMBER(W93),ISNUMBER(X93)),K93+V93-W93-X93,"")</f>
        <v/>
      </c>
      <c r="Z93" s="23" t="n"/>
      <c r="AA93" s="24">
        <f>IF(ISNUMBER(Z93),Z93,IF(ISNUMBER(K94),K94,""))</f>
        <v/>
      </c>
      <c r="AB93" s="27">
        <f>IF(AND(ISNUMBER(Y93),ISNUMBER(AA93)),AA93-Y93,"")</f>
        <v/>
      </c>
      <c r="AC93" s="24">
        <f>IF(ISNUMBER(AA93),0.04*AA93,"")</f>
        <v/>
      </c>
      <c r="AD93" s="28">
        <f>IF(AND(ISNUMBER(AB93),ISNUMBER(AA93)),IF(AA93=0,"",AB93/AA93),"")</f>
        <v/>
      </c>
      <c r="AE93" s="29">
        <f>IF(ISNUMBER(AB93),IF(ROUND(ABS(AB93),3)&lt;=ROUND(AC93,3),"Inside 4%","Over 4%"),"")</f>
        <v/>
      </c>
      <c r="AF93" s="22" t="n"/>
    </row>
    <row r="94">
      <c r="A94" s="30">
        <f>IF(A93="","",A93+1)</f>
        <v/>
      </c>
      <c r="B94" s="22" t="n"/>
      <c r="C94" s="23" t="n"/>
      <c r="D94" s="22" t="n"/>
      <c r="E94" s="22" t="n"/>
      <c r="F94" s="23" t="n"/>
      <c r="G94" s="22" t="n"/>
      <c r="H94" s="22" t="n"/>
      <c r="I94" s="23" t="n"/>
      <c r="J94" s="22" t="n"/>
      <c r="K94" s="24">
        <f>IF(COUNT(C94,F94,I94)=0,"",SUM(C94,F94,I94))</f>
        <v/>
      </c>
      <c r="L94" s="25" t="n"/>
      <c r="M94" s="25" t="n"/>
      <c r="N94" s="25" t="n"/>
      <c r="O94" s="25" t="n"/>
      <c r="P94" s="25" t="n"/>
      <c r="Q94" s="25" t="n"/>
      <c r="R94" s="25" t="n"/>
      <c r="S94" s="25" t="n"/>
      <c r="T94" s="24">
        <f>IF(COUNT(L94:S94)=0,"",SUM(L94:S94))</f>
        <v/>
      </c>
      <c r="U94" s="23" t="n"/>
      <c r="V94" s="26">
        <f>IF(A94="","",SUMIFS('Tankers'!$G$4:$G$2003,'Tankers'!$A$4:$A$2003,A94,'Tankers'!$D$4:$D$2003,$I$3))</f>
        <v/>
      </c>
      <c r="W94" s="26">
        <f>IF(V94="","",IF($T$3="",0,V94*$T$3/100))</f>
        <v/>
      </c>
      <c r="X94" s="24">
        <f>IF(OR(NOT(ISNUMBER(T94)),NOT(ISNUMBER(T95))),"",IF(COUNT(L94:S94)&lt;&gt;COUNT(L95:S95),"Check the meters",T95-T94-IF($L$4="Yes",N(U94),0)))</f>
        <v/>
      </c>
      <c r="Y94" s="24">
        <f>IF(AND(ISNUMBER(K94),ISNUMBER(V94),ISNUMBER(W94),ISNUMBER(X94)),K94+V94-W94-X94,"")</f>
        <v/>
      </c>
      <c r="Z94" s="23" t="n"/>
      <c r="AA94" s="24">
        <f>IF(ISNUMBER(Z94),Z94,IF(ISNUMBER(K95),K95,""))</f>
        <v/>
      </c>
      <c r="AB94" s="27">
        <f>IF(AND(ISNUMBER(Y94),ISNUMBER(AA94)),AA94-Y94,"")</f>
        <v/>
      </c>
      <c r="AC94" s="24">
        <f>IF(ISNUMBER(AA94),0.04*AA94,"")</f>
        <v/>
      </c>
      <c r="AD94" s="28">
        <f>IF(AND(ISNUMBER(AB94),ISNUMBER(AA94)),IF(AA94=0,"",AB94/AA94),"")</f>
        <v/>
      </c>
      <c r="AE94" s="29">
        <f>IF(ISNUMBER(AB94),IF(ROUND(ABS(AB94),3)&lt;=ROUND(AC94,3),"Inside 4%","Over 4%"),"")</f>
        <v/>
      </c>
      <c r="AF94" s="22" t="n"/>
    </row>
    <row r="95">
      <c r="A95" s="30">
        <f>IF(A94="","",A94+1)</f>
        <v/>
      </c>
      <c r="B95" s="22" t="n"/>
      <c r="C95" s="23" t="n"/>
      <c r="D95" s="22" t="n"/>
      <c r="E95" s="22" t="n"/>
      <c r="F95" s="23" t="n"/>
      <c r="G95" s="22" t="n"/>
      <c r="H95" s="22" t="n"/>
      <c r="I95" s="23" t="n"/>
      <c r="J95" s="22" t="n"/>
      <c r="K95" s="24">
        <f>IF(COUNT(C95,F95,I95)=0,"",SUM(C95,F95,I95))</f>
        <v/>
      </c>
      <c r="L95" s="25" t="n"/>
      <c r="M95" s="25" t="n"/>
      <c r="N95" s="25" t="n"/>
      <c r="O95" s="25" t="n"/>
      <c r="P95" s="25" t="n"/>
      <c r="Q95" s="25" t="n"/>
      <c r="R95" s="25" t="n"/>
      <c r="S95" s="25" t="n"/>
      <c r="T95" s="24">
        <f>IF(COUNT(L95:S95)=0,"",SUM(L95:S95))</f>
        <v/>
      </c>
      <c r="U95" s="23" t="n"/>
      <c r="V95" s="26">
        <f>IF(A95="","",SUMIFS('Tankers'!$G$4:$G$2003,'Tankers'!$A$4:$A$2003,A95,'Tankers'!$D$4:$D$2003,$I$3))</f>
        <v/>
      </c>
      <c r="W95" s="26">
        <f>IF(V95="","",IF($T$3="",0,V95*$T$3/100))</f>
        <v/>
      </c>
      <c r="X95" s="24">
        <f>IF(OR(NOT(ISNUMBER(T95)),NOT(ISNUMBER(T96))),"",IF(COUNT(L95:S95)&lt;&gt;COUNT(L96:S96),"Check the meters",T96-T95-IF($L$4="Yes",N(U95),0)))</f>
        <v/>
      </c>
      <c r="Y95" s="24">
        <f>IF(AND(ISNUMBER(K95),ISNUMBER(V95),ISNUMBER(W95),ISNUMBER(X95)),K95+V95-W95-X95,"")</f>
        <v/>
      </c>
      <c r="Z95" s="23" t="n"/>
      <c r="AA95" s="24">
        <f>IF(ISNUMBER(Z95),Z95,IF(ISNUMBER(K96),K96,""))</f>
        <v/>
      </c>
      <c r="AB95" s="27">
        <f>IF(AND(ISNUMBER(Y95),ISNUMBER(AA95)),AA95-Y95,"")</f>
        <v/>
      </c>
      <c r="AC95" s="24">
        <f>IF(ISNUMBER(AA95),0.04*AA95,"")</f>
        <v/>
      </c>
      <c r="AD95" s="28">
        <f>IF(AND(ISNUMBER(AB95),ISNUMBER(AA95)),IF(AA95=0,"",AB95/AA95),"")</f>
        <v/>
      </c>
      <c r="AE95" s="29">
        <f>IF(ISNUMBER(AB95),IF(ROUND(ABS(AB95),3)&lt;=ROUND(AC95,3),"Inside 4%","Over 4%"),"")</f>
        <v/>
      </c>
      <c r="AF95" s="22" t="n"/>
    </row>
    <row r="96">
      <c r="A96" s="30">
        <f>IF(A95="","",A95+1)</f>
        <v/>
      </c>
      <c r="B96" s="22" t="n"/>
      <c r="C96" s="23" t="n"/>
      <c r="D96" s="22" t="n"/>
      <c r="E96" s="22" t="n"/>
      <c r="F96" s="23" t="n"/>
      <c r="G96" s="22" t="n"/>
      <c r="H96" s="22" t="n"/>
      <c r="I96" s="23" t="n"/>
      <c r="J96" s="22" t="n"/>
      <c r="K96" s="24">
        <f>IF(COUNT(C96,F96,I96)=0,"",SUM(C96,F96,I96))</f>
        <v/>
      </c>
      <c r="L96" s="25" t="n"/>
      <c r="M96" s="25" t="n"/>
      <c r="N96" s="25" t="n"/>
      <c r="O96" s="25" t="n"/>
      <c r="P96" s="25" t="n"/>
      <c r="Q96" s="25" t="n"/>
      <c r="R96" s="25" t="n"/>
      <c r="S96" s="25" t="n"/>
      <c r="T96" s="24">
        <f>IF(COUNT(L96:S96)=0,"",SUM(L96:S96))</f>
        <v/>
      </c>
      <c r="U96" s="23" t="n"/>
      <c r="V96" s="26">
        <f>IF(A96="","",SUMIFS('Tankers'!$G$4:$G$2003,'Tankers'!$A$4:$A$2003,A96,'Tankers'!$D$4:$D$2003,$I$3))</f>
        <v/>
      </c>
      <c r="W96" s="26">
        <f>IF(V96="","",IF($T$3="",0,V96*$T$3/100))</f>
        <v/>
      </c>
      <c r="X96" s="24">
        <f>IF(OR(NOT(ISNUMBER(T96)),NOT(ISNUMBER(T97))),"",IF(COUNT(L96:S96)&lt;&gt;COUNT(L97:S97),"Check the meters",T97-T96-IF($L$4="Yes",N(U96),0)))</f>
        <v/>
      </c>
      <c r="Y96" s="24">
        <f>IF(AND(ISNUMBER(K96),ISNUMBER(V96),ISNUMBER(W96),ISNUMBER(X96)),K96+V96-W96-X96,"")</f>
        <v/>
      </c>
      <c r="Z96" s="23" t="n"/>
      <c r="AA96" s="24">
        <f>IF(ISNUMBER(Z96),Z96,IF(ISNUMBER(K97),K97,""))</f>
        <v/>
      </c>
      <c r="AB96" s="27">
        <f>IF(AND(ISNUMBER(Y96),ISNUMBER(AA96)),AA96-Y96,"")</f>
        <v/>
      </c>
      <c r="AC96" s="24">
        <f>IF(ISNUMBER(AA96),0.04*AA96,"")</f>
        <v/>
      </c>
      <c r="AD96" s="28">
        <f>IF(AND(ISNUMBER(AB96),ISNUMBER(AA96)),IF(AA96=0,"",AB96/AA96),"")</f>
        <v/>
      </c>
      <c r="AE96" s="29">
        <f>IF(ISNUMBER(AB96),IF(ROUND(ABS(AB96),3)&lt;=ROUND(AC96,3),"Inside 4%","Over 4%"),"")</f>
        <v/>
      </c>
      <c r="AF96" s="22" t="n"/>
    </row>
    <row r="97">
      <c r="A97" s="30">
        <f>IF(A96="","",A96+1)</f>
        <v/>
      </c>
      <c r="B97" s="22" t="n"/>
      <c r="C97" s="23" t="n"/>
      <c r="D97" s="22" t="n"/>
      <c r="E97" s="22" t="n"/>
      <c r="F97" s="23" t="n"/>
      <c r="G97" s="22" t="n"/>
      <c r="H97" s="22" t="n"/>
      <c r="I97" s="23" t="n"/>
      <c r="J97" s="22" t="n"/>
      <c r="K97" s="24">
        <f>IF(COUNT(C97,F97,I97)=0,"",SUM(C97,F97,I97))</f>
        <v/>
      </c>
      <c r="L97" s="25" t="n"/>
      <c r="M97" s="25" t="n"/>
      <c r="N97" s="25" t="n"/>
      <c r="O97" s="25" t="n"/>
      <c r="P97" s="25" t="n"/>
      <c r="Q97" s="25" t="n"/>
      <c r="R97" s="25" t="n"/>
      <c r="S97" s="25" t="n"/>
      <c r="T97" s="24">
        <f>IF(COUNT(L97:S97)=0,"",SUM(L97:S97))</f>
        <v/>
      </c>
      <c r="U97" s="23" t="n"/>
      <c r="V97" s="26">
        <f>IF(A97="","",SUMIFS('Tankers'!$G$4:$G$2003,'Tankers'!$A$4:$A$2003,A97,'Tankers'!$D$4:$D$2003,$I$3))</f>
        <v/>
      </c>
      <c r="W97" s="26">
        <f>IF(V97="","",IF($T$3="",0,V97*$T$3/100))</f>
        <v/>
      </c>
      <c r="X97" s="24">
        <f>IF(OR(NOT(ISNUMBER(T97)),NOT(ISNUMBER(T98))),"",IF(COUNT(L97:S97)&lt;&gt;COUNT(L98:S98),"Check the meters",T98-T97-IF($L$4="Yes",N(U97),0)))</f>
        <v/>
      </c>
      <c r="Y97" s="24">
        <f>IF(AND(ISNUMBER(K97),ISNUMBER(V97),ISNUMBER(W97),ISNUMBER(X97)),K97+V97-W97-X97,"")</f>
        <v/>
      </c>
      <c r="Z97" s="23" t="n"/>
      <c r="AA97" s="24">
        <f>IF(ISNUMBER(Z97),Z97,IF(ISNUMBER(K98),K98,""))</f>
        <v/>
      </c>
      <c r="AB97" s="27">
        <f>IF(AND(ISNUMBER(Y97),ISNUMBER(AA97)),AA97-Y97,"")</f>
        <v/>
      </c>
      <c r="AC97" s="24">
        <f>IF(ISNUMBER(AA97),0.04*AA97,"")</f>
        <v/>
      </c>
      <c r="AD97" s="28">
        <f>IF(AND(ISNUMBER(AB97),ISNUMBER(AA97)),IF(AA97=0,"",AB97/AA97),"")</f>
        <v/>
      </c>
      <c r="AE97" s="29">
        <f>IF(ISNUMBER(AB97),IF(ROUND(ABS(AB97),3)&lt;=ROUND(AC97,3),"Inside 4%","Over 4%"),"")</f>
        <v/>
      </c>
      <c r="AF97" s="22" t="n"/>
    </row>
    <row r="98">
      <c r="A98" s="30">
        <f>IF(A97="","",A97+1)</f>
        <v/>
      </c>
      <c r="B98" s="22" t="n"/>
      <c r="C98" s="23" t="n"/>
      <c r="D98" s="22" t="n"/>
      <c r="E98" s="22" t="n"/>
      <c r="F98" s="23" t="n"/>
      <c r="G98" s="22" t="n"/>
      <c r="H98" s="22" t="n"/>
      <c r="I98" s="23" t="n"/>
      <c r="J98" s="22" t="n"/>
      <c r="K98" s="24">
        <f>IF(COUNT(C98,F98,I98)=0,"",SUM(C98,F98,I98))</f>
        <v/>
      </c>
      <c r="L98" s="25" t="n"/>
      <c r="M98" s="25" t="n"/>
      <c r="N98" s="25" t="n"/>
      <c r="O98" s="25" t="n"/>
      <c r="P98" s="25" t="n"/>
      <c r="Q98" s="25" t="n"/>
      <c r="R98" s="25" t="n"/>
      <c r="S98" s="25" t="n"/>
      <c r="T98" s="24">
        <f>IF(COUNT(L98:S98)=0,"",SUM(L98:S98))</f>
        <v/>
      </c>
      <c r="U98" s="23" t="n"/>
      <c r="V98" s="26">
        <f>IF(A98="","",SUMIFS('Tankers'!$G$4:$G$2003,'Tankers'!$A$4:$A$2003,A98,'Tankers'!$D$4:$D$2003,$I$3))</f>
        <v/>
      </c>
      <c r="W98" s="26">
        <f>IF(V98="","",IF($T$3="",0,V98*$T$3/100))</f>
        <v/>
      </c>
      <c r="X98" s="24">
        <f>IF(OR(NOT(ISNUMBER(T98)),NOT(ISNUMBER(T99))),"",IF(COUNT(L98:S98)&lt;&gt;COUNT(L99:S99),"Check the meters",T99-T98-IF($L$4="Yes",N(U98),0)))</f>
        <v/>
      </c>
      <c r="Y98" s="24">
        <f>IF(AND(ISNUMBER(K98),ISNUMBER(V98),ISNUMBER(W98),ISNUMBER(X98)),K98+V98-W98-X98,"")</f>
        <v/>
      </c>
      <c r="Z98" s="23" t="n"/>
      <c r="AA98" s="24">
        <f>IF(ISNUMBER(Z98),Z98,IF(ISNUMBER(K99),K99,""))</f>
        <v/>
      </c>
      <c r="AB98" s="27">
        <f>IF(AND(ISNUMBER(Y98),ISNUMBER(AA98)),AA98-Y98,"")</f>
        <v/>
      </c>
      <c r="AC98" s="24">
        <f>IF(ISNUMBER(AA98),0.04*AA98,"")</f>
        <v/>
      </c>
      <c r="AD98" s="28">
        <f>IF(AND(ISNUMBER(AB98),ISNUMBER(AA98)),IF(AA98=0,"",AB98/AA98),"")</f>
        <v/>
      </c>
      <c r="AE98" s="29">
        <f>IF(ISNUMBER(AB98),IF(ROUND(ABS(AB98),3)&lt;=ROUND(AC98,3),"Inside 4%","Over 4%"),"")</f>
        <v/>
      </c>
      <c r="AF98" s="22" t="n"/>
    </row>
    <row r="99">
      <c r="A99" s="30">
        <f>IF(A98="","",A98+1)</f>
        <v/>
      </c>
      <c r="B99" s="22" t="n"/>
      <c r="C99" s="23" t="n"/>
      <c r="D99" s="22" t="n"/>
      <c r="E99" s="22" t="n"/>
      <c r="F99" s="23" t="n"/>
      <c r="G99" s="22" t="n"/>
      <c r="H99" s="22" t="n"/>
      <c r="I99" s="23" t="n"/>
      <c r="J99" s="22" t="n"/>
      <c r="K99" s="24">
        <f>IF(COUNT(C99,F99,I99)=0,"",SUM(C99,F99,I99))</f>
        <v/>
      </c>
      <c r="L99" s="25" t="n"/>
      <c r="M99" s="25" t="n"/>
      <c r="N99" s="25" t="n"/>
      <c r="O99" s="25" t="n"/>
      <c r="P99" s="25" t="n"/>
      <c r="Q99" s="25" t="n"/>
      <c r="R99" s="25" t="n"/>
      <c r="S99" s="25" t="n"/>
      <c r="T99" s="24">
        <f>IF(COUNT(L99:S99)=0,"",SUM(L99:S99))</f>
        <v/>
      </c>
      <c r="U99" s="23" t="n"/>
      <c r="V99" s="26">
        <f>IF(A99="","",SUMIFS('Tankers'!$G$4:$G$2003,'Tankers'!$A$4:$A$2003,A99,'Tankers'!$D$4:$D$2003,$I$3))</f>
        <v/>
      </c>
      <c r="W99" s="26">
        <f>IF(V99="","",IF($T$3="",0,V99*$T$3/100))</f>
        <v/>
      </c>
      <c r="X99" s="24">
        <f>IF(OR(NOT(ISNUMBER(T99)),NOT(ISNUMBER(T100))),"",IF(COUNT(L99:S99)&lt;&gt;COUNT(L100:S100),"Check the meters",T100-T99-IF($L$4="Yes",N(U99),0)))</f>
        <v/>
      </c>
      <c r="Y99" s="24">
        <f>IF(AND(ISNUMBER(K99),ISNUMBER(V99),ISNUMBER(W99),ISNUMBER(X99)),K99+V99-W99-X99,"")</f>
        <v/>
      </c>
      <c r="Z99" s="23" t="n"/>
      <c r="AA99" s="24">
        <f>IF(ISNUMBER(Z99),Z99,IF(ISNUMBER(K100),K100,""))</f>
        <v/>
      </c>
      <c r="AB99" s="27">
        <f>IF(AND(ISNUMBER(Y99),ISNUMBER(AA99)),AA99-Y99,"")</f>
        <v/>
      </c>
      <c r="AC99" s="24">
        <f>IF(ISNUMBER(AA99),0.04*AA99,"")</f>
        <v/>
      </c>
      <c r="AD99" s="28">
        <f>IF(AND(ISNUMBER(AB99),ISNUMBER(AA99)),IF(AA99=0,"",AB99/AA99),"")</f>
        <v/>
      </c>
      <c r="AE99" s="29">
        <f>IF(ISNUMBER(AB99),IF(ROUND(ABS(AB99),3)&lt;=ROUND(AC99,3),"Inside 4%","Over 4%"),"")</f>
        <v/>
      </c>
      <c r="AF99" s="22" t="n"/>
    </row>
    <row r="100">
      <c r="A100" s="30">
        <f>IF(A99="","",A99+1)</f>
        <v/>
      </c>
      <c r="B100" s="22" t="n"/>
      <c r="C100" s="23" t="n"/>
      <c r="D100" s="22" t="n"/>
      <c r="E100" s="22" t="n"/>
      <c r="F100" s="23" t="n"/>
      <c r="G100" s="22" t="n"/>
      <c r="H100" s="22" t="n"/>
      <c r="I100" s="23" t="n"/>
      <c r="J100" s="22" t="n"/>
      <c r="K100" s="24">
        <f>IF(COUNT(C100,F100,I100)=0,"",SUM(C100,F100,I100))</f>
        <v/>
      </c>
      <c r="L100" s="25" t="n"/>
      <c r="M100" s="25" t="n"/>
      <c r="N100" s="25" t="n"/>
      <c r="O100" s="25" t="n"/>
      <c r="P100" s="25" t="n"/>
      <c r="Q100" s="25" t="n"/>
      <c r="R100" s="25" t="n"/>
      <c r="S100" s="25" t="n"/>
      <c r="T100" s="24">
        <f>IF(COUNT(L100:S100)=0,"",SUM(L100:S100))</f>
        <v/>
      </c>
      <c r="U100" s="23" t="n"/>
      <c r="V100" s="26">
        <f>IF(A100="","",SUMIFS('Tankers'!$G$4:$G$2003,'Tankers'!$A$4:$A$2003,A100,'Tankers'!$D$4:$D$2003,$I$3))</f>
        <v/>
      </c>
      <c r="W100" s="26">
        <f>IF(V100="","",IF($T$3="",0,V100*$T$3/100))</f>
        <v/>
      </c>
      <c r="X100" s="24">
        <f>IF(OR(NOT(ISNUMBER(T100)),NOT(ISNUMBER(T101))),"",IF(COUNT(L100:S100)&lt;&gt;COUNT(L101:S101),"Check the meters",T101-T100-IF($L$4="Yes",N(U100),0)))</f>
        <v/>
      </c>
      <c r="Y100" s="24">
        <f>IF(AND(ISNUMBER(K100),ISNUMBER(V100),ISNUMBER(W100),ISNUMBER(X100)),K100+V100-W100-X100,"")</f>
        <v/>
      </c>
      <c r="Z100" s="23" t="n"/>
      <c r="AA100" s="24">
        <f>IF(ISNUMBER(Z100),Z100,IF(ISNUMBER(K101),K101,""))</f>
        <v/>
      </c>
      <c r="AB100" s="27">
        <f>IF(AND(ISNUMBER(Y100),ISNUMBER(AA100)),AA100-Y100,"")</f>
        <v/>
      </c>
      <c r="AC100" s="24">
        <f>IF(ISNUMBER(AA100),0.04*AA100,"")</f>
        <v/>
      </c>
      <c r="AD100" s="28">
        <f>IF(AND(ISNUMBER(AB100),ISNUMBER(AA100)),IF(AA100=0,"",AB100/AA100),"")</f>
        <v/>
      </c>
      <c r="AE100" s="29">
        <f>IF(ISNUMBER(AB100),IF(ROUND(ABS(AB100),3)&lt;=ROUND(AC100,3),"Inside 4%","Over 4%"),"")</f>
        <v/>
      </c>
      <c r="AF100" s="22" t="n"/>
    </row>
    <row r="101">
      <c r="A101" s="30">
        <f>IF(A100="","",A100+1)</f>
        <v/>
      </c>
      <c r="B101" s="22" t="n"/>
      <c r="C101" s="23" t="n"/>
      <c r="D101" s="22" t="n"/>
      <c r="E101" s="22" t="n"/>
      <c r="F101" s="23" t="n"/>
      <c r="G101" s="22" t="n"/>
      <c r="H101" s="22" t="n"/>
      <c r="I101" s="23" t="n"/>
      <c r="J101" s="22" t="n"/>
      <c r="K101" s="24">
        <f>IF(COUNT(C101,F101,I101)=0,"",SUM(C101,F101,I101))</f>
        <v/>
      </c>
      <c r="L101" s="25" t="n"/>
      <c r="M101" s="25" t="n"/>
      <c r="N101" s="25" t="n"/>
      <c r="O101" s="25" t="n"/>
      <c r="P101" s="25" t="n"/>
      <c r="Q101" s="25" t="n"/>
      <c r="R101" s="25" t="n"/>
      <c r="S101" s="25" t="n"/>
      <c r="T101" s="24">
        <f>IF(COUNT(L101:S101)=0,"",SUM(L101:S101))</f>
        <v/>
      </c>
      <c r="U101" s="23" t="n"/>
      <c r="V101" s="26">
        <f>IF(A101="","",SUMIFS('Tankers'!$G$4:$G$2003,'Tankers'!$A$4:$A$2003,A101,'Tankers'!$D$4:$D$2003,$I$3))</f>
        <v/>
      </c>
      <c r="W101" s="26">
        <f>IF(V101="","",IF($T$3="",0,V101*$T$3/100))</f>
        <v/>
      </c>
      <c r="X101" s="24">
        <f>IF(OR(NOT(ISNUMBER(T101)),NOT(ISNUMBER(T102))),"",IF(COUNT(L101:S101)&lt;&gt;COUNT(L102:S102),"Check the meters",T102-T101-IF($L$4="Yes",N(U101),0)))</f>
        <v/>
      </c>
      <c r="Y101" s="24">
        <f>IF(AND(ISNUMBER(K101),ISNUMBER(V101),ISNUMBER(W101),ISNUMBER(X101)),K101+V101-W101-X101,"")</f>
        <v/>
      </c>
      <c r="Z101" s="23" t="n"/>
      <c r="AA101" s="24">
        <f>IF(ISNUMBER(Z101),Z101,IF(ISNUMBER(K102),K102,""))</f>
        <v/>
      </c>
      <c r="AB101" s="27">
        <f>IF(AND(ISNUMBER(Y101),ISNUMBER(AA101)),AA101-Y101,"")</f>
        <v/>
      </c>
      <c r="AC101" s="24">
        <f>IF(ISNUMBER(AA101),0.04*AA101,"")</f>
        <v/>
      </c>
      <c r="AD101" s="28">
        <f>IF(AND(ISNUMBER(AB101),ISNUMBER(AA101)),IF(AA101=0,"",AB101/AA101),"")</f>
        <v/>
      </c>
      <c r="AE101" s="29">
        <f>IF(ISNUMBER(AB101),IF(ROUND(ABS(AB101),3)&lt;=ROUND(AC101,3),"Inside 4%","Over 4%"),"")</f>
        <v/>
      </c>
      <c r="AF101" s="22" t="n"/>
    </row>
    <row r="102">
      <c r="A102" s="30">
        <f>IF(A101="","",A101+1)</f>
        <v/>
      </c>
      <c r="B102" s="22" t="n"/>
      <c r="C102" s="23" t="n"/>
      <c r="D102" s="22" t="n"/>
      <c r="E102" s="22" t="n"/>
      <c r="F102" s="23" t="n"/>
      <c r="G102" s="22" t="n"/>
      <c r="H102" s="22" t="n"/>
      <c r="I102" s="23" t="n"/>
      <c r="J102" s="22" t="n"/>
      <c r="K102" s="24">
        <f>IF(COUNT(C102,F102,I102)=0,"",SUM(C102,F102,I102))</f>
        <v/>
      </c>
      <c r="L102" s="25" t="n"/>
      <c r="M102" s="25" t="n"/>
      <c r="N102" s="25" t="n"/>
      <c r="O102" s="25" t="n"/>
      <c r="P102" s="25" t="n"/>
      <c r="Q102" s="25" t="n"/>
      <c r="R102" s="25" t="n"/>
      <c r="S102" s="25" t="n"/>
      <c r="T102" s="24">
        <f>IF(COUNT(L102:S102)=0,"",SUM(L102:S102))</f>
        <v/>
      </c>
      <c r="U102" s="23" t="n"/>
      <c r="V102" s="26">
        <f>IF(A102="","",SUMIFS('Tankers'!$G$4:$G$2003,'Tankers'!$A$4:$A$2003,A102,'Tankers'!$D$4:$D$2003,$I$3))</f>
        <v/>
      </c>
      <c r="W102" s="26">
        <f>IF(V102="","",IF($T$3="",0,V102*$T$3/100))</f>
        <v/>
      </c>
      <c r="X102" s="24">
        <f>IF(OR(NOT(ISNUMBER(T102)),NOT(ISNUMBER(T103))),"",IF(COUNT(L102:S102)&lt;&gt;COUNT(L103:S103),"Check the meters",T103-T102-IF($L$4="Yes",N(U102),0)))</f>
        <v/>
      </c>
      <c r="Y102" s="24">
        <f>IF(AND(ISNUMBER(K102),ISNUMBER(V102),ISNUMBER(W102),ISNUMBER(X102)),K102+V102-W102-X102,"")</f>
        <v/>
      </c>
      <c r="Z102" s="23" t="n"/>
      <c r="AA102" s="24">
        <f>IF(ISNUMBER(Z102),Z102,IF(ISNUMBER(K103),K103,""))</f>
        <v/>
      </c>
      <c r="AB102" s="27">
        <f>IF(AND(ISNUMBER(Y102),ISNUMBER(AA102)),AA102-Y102,"")</f>
        <v/>
      </c>
      <c r="AC102" s="24">
        <f>IF(ISNUMBER(AA102),0.04*AA102,"")</f>
        <v/>
      </c>
      <c r="AD102" s="28">
        <f>IF(AND(ISNUMBER(AB102),ISNUMBER(AA102)),IF(AA102=0,"",AB102/AA102),"")</f>
        <v/>
      </c>
      <c r="AE102" s="29">
        <f>IF(ISNUMBER(AB102),IF(ROUND(ABS(AB102),3)&lt;=ROUND(AC102,3),"Inside 4%","Over 4%"),"")</f>
        <v/>
      </c>
      <c r="AF102" s="22" t="n"/>
    </row>
    <row r="103">
      <c r="A103" s="30">
        <f>IF(A102="","",A102+1)</f>
        <v/>
      </c>
      <c r="B103" s="22" t="n"/>
      <c r="C103" s="23" t="n"/>
      <c r="D103" s="22" t="n"/>
      <c r="E103" s="22" t="n"/>
      <c r="F103" s="23" t="n"/>
      <c r="G103" s="22" t="n"/>
      <c r="H103" s="22" t="n"/>
      <c r="I103" s="23" t="n"/>
      <c r="J103" s="22" t="n"/>
      <c r="K103" s="24">
        <f>IF(COUNT(C103,F103,I103)=0,"",SUM(C103,F103,I103))</f>
        <v/>
      </c>
      <c r="L103" s="25" t="n"/>
      <c r="M103" s="25" t="n"/>
      <c r="N103" s="25" t="n"/>
      <c r="O103" s="25" t="n"/>
      <c r="P103" s="25" t="n"/>
      <c r="Q103" s="25" t="n"/>
      <c r="R103" s="25" t="n"/>
      <c r="S103" s="25" t="n"/>
      <c r="T103" s="24">
        <f>IF(COUNT(L103:S103)=0,"",SUM(L103:S103))</f>
        <v/>
      </c>
      <c r="U103" s="23" t="n"/>
      <c r="V103" s="26">
        <f>IF(A103="","",SUMIFS('Tankers'!$G$4:$G$2003,'Tankers'!$A$4:$A$2003,A103,'Tankers'!$D$4:$D$2003,$I$3))</f>
        <v/>
      </c>
      <c r="W103" s="26">
        <f>IF(V103="","",IF($T$3="",0,V103*$T$3/100))</f>
        <v/>
      </c>
      <c r="X103" s="24">
        <f>IF(OR(NOT(ISNUMBER(T103)),NOT(ISNUMBER(T104))),"",IF(COUNT(L103:S103)&lt;&gt;COUNT(L104:S104),"Check the meters",T104-T103-IF($L$4="Yes",N(U103),0)))</f>
        <v/>
      </c>
      <c r="Y103" s="24">
        <f>IF(AND(ISNUMBER(K103),ISNUMBER(V103),ISNUMBER(W103),ISNUMBER(X103)),K103+V103-W103-X103,"")</f>
        <v/>
      </c>
      <c r="Z103" s="23" t="n"/>
      <c r="AA103" s="24">
        <f>IF(ISNUMBER(Z103),Z103,IF(ISNUMBER(K104),K104,""))</f>
        <v/>
      </c>
      <c r="AB103" s="27">
        <f>IF(AND(ISNUMBER(Y103),ISNUMBER(AA103)),AA103-Y103,"")</f>
        <v/>
      </c>
      <c r="AC103" s="24">
        <f>IF(ISNUMBER(AA103),0.04*AA103,"")</f>
        <v/>
      </c>
      <c r="AD103" s="28">
        <f>IF(AND(ISNUMBER(AB103),ISNUMBER(AA103)),IF(AA103=0,"",AB103/AA103),"")</f>
        <v/>
      </c>
      <c r="AE103" s="29">
        <f>IF(ISNUMBER(AB103),IF(ROUND(ABS(AB103),3)&lt;=ROUND(AC103,3),"Inside 4%","Over 4%"),"")</f>
        <v/>
      </c>
      <c r="AF103" s="22" t="n"/>
    </row>
    <row r="104">
      <c r="A104" s="30">
        <f>IF(A103="","",A103+1)</f>
        <v/>
      </c>
      <c r="B104" s="22" t="n"/>
      <c r="C104" s="23" t="n"/>
      <c r="D104" s="22" t="n"/>
      <c r="E104" s="22" t="n"/>
      <c r="F104" s="23" t="n"/>
      <c r="G104" s="22" t="n"/>
      <c r="H104" s="22" t="n"/>
      <c r="I104" s="23" t="n"/>
      <c r="J104" s="22" t="n"/>
      <c r="K104" s="24">
        <f>IF(COUNT(C104,F104,I104)=0,"",SUM(C104,F104,I104))</f>
        <v/>
      </c>
      <c r="L104" s="25" t="n"/>
      <c r="M104" s="25" t="n"/>
      <c r="N104" s="25" t="n"/>
      <c r="O104" s="25" t="n"/>
      <c r="P104" s="25" t="n"/>
      <c r="Q104" s="25" t="n"/>
      <c r="R104" s="25" t="n"/>
      <c r="S104" s="25" t="n"/>
      <c r="T104" s="24">
        <f>IF(COUNT(L104:S104)=0,"",SUM(L104:S104))</f>
        <v/>
      </c>
      <c r="U104" s="23" t="n"/>
      <c r="V104" s="26">
        <f>IF(A104="","",SUMIFS('Tankers'!$G$4:$G$2003,'Tankers'!$A$4:$A$2003,A104,'Tankers'!$D$4:$D$2003,$I$3))</f>
        <v/>
      </c>
      <c r="W104" s="26">
        <f>IF(V104="","",IF($T$3="",0,V104*$T$3/100))</f>
        <v/>
      </c>
      <c r="X104" s="24">
        <f>IF(OR(NOT(ISNUMBER(T104)),NOT(ISNUMBER(T105))),"",IF(COUNT(L104:S104)&lt;&gt;COUNT(L105:S105),"Check the meters",T105-T104-IF($L$4="Yes",N(U104),0)))</f>
        <v/>
      </c>
      <c r="Y104" s="24">
        <f>IF(AND(ISNUMBER(K104),ISNUMBER(V104),ISNUMBER(W104),ISNUMBER(X104)),K104+V104-W104-X104,"")</f>
        <v/>
      </c>
      <c r="Z104" s="23" t="n"/>
      <c r="AA104" s="24">
        <f>IF(ISNUMBER(Z104),Z104,IF(ISNUMBER(K105),K105,""))</f>
        <v/>
      </c>
      <c r="AB104" s="27">
        <f>IF(AND(ISNUMBER(Y104),ISNUMBER(AA104)),AA104-Y104,"")</f>
        <v/>
      </c>
      <c r="AC104" s="24">
        <f>IF(ISNUMBER(AA104),0.04*AA104,"")</f>
        <v/>
      </c>
      <c r="AD104" s="28">
        <f>IF(AND(ISNUMBER(AB104),ISNUMBER(AA104)),IF(AA104=0,"",AB104/AA104),"")</f>
        <v/>
      </c>
      <c r="AE104" s="29">
        <f>IF(ISNUMBER(AB104),IF(ROUND(ABS(AB104),3)&lt;=ROUND(AC104,3),"Inside 4%","Over 4%"),"")</f>
        <v/>
      </c>
      <c r="AF104" s="22" t="n"/>
    </row>
    <row r="105">
      <c r="A105" s="30">
        <f>IF(A104="","",A104+1)</f>
        <v/>
      </c>
      <c r="B105" s="22" t="n"/>
      <c r="C105" s="23" t="n"/>
      <c r="D105" s="22" t="n"/>
      <c r="E105" s="22" t="n"/>
      <c r="F105" s="23" t="n"/>
      <c r="G105" s="22" t="n"/>
      <c r="H105" s="22" t="n"/>
      <c r="I105" s="23" t="n"/>
      <c r="J105" s="22" t="n"/>
      <c r="K105" s="24">
        <f>IF(COUNT(C105,F105,I105)=0,"",SUM(C105,F105,I105))</f>
        <v/>
      </c>
      <c r="L105" s="25" t="n"/>
      <c r="M105" s="25" t="n"/>
      <c r="N105" s="25" t="n"/>
      <c r="O105" s="25" t="n"/>
      <c r="P105" s="25" t="n"/>
      <c r="Q105" s="25" t="n"/>
      <c r="R105" s="25" t="n"/>
      <c r="S105" s="25" t="n"/>
      <c r="T105" s="24">
        <f>IF(COUNT(L105:S105)=0,"",SUM(L105:S105))</f>
        <v/>
      </c>
      <c r="U105" s="23" t="n"/>
      <c r="V105" s="26">
        <f>IF(A105="","",SUMIFS('Tankers'!$G$4:$G$2003,'Tankers'!$A$4:$A$2003,A105,'Tankers'!$D$4:$D$2003,$I$3))</f>
        <v/>
      </c>
      <c r="W105" s="26">
        <f>IF(V105="","",IF($T$3="",0,V105*$T$3/100))</f>
        <v/>
      </c>
      <c r="X105" s="24">
        <f>IF(OR(NOT(ISNUMBER(T105)),NOT(ISNUMBER(T106))),"",IF(COUNT(L105:S105)&lt;&gt;COUNT(L106:S106),"Check the meters",T106-T105-IF($L$4="Yes",N(U105),0)))</f>
        <v/>
      </c>
      <c r="Y105" s="24">
        <f>IF(AND(ISNUMBER(K105),ISNUMBER(V105),ISNUMBER(W105),ISNUMBER(X105)),K105+V105-W105-X105,"")</f>
        <v/>
      </c>
      <c r="Z105" s="23" t="n"/>
      <c r="AA105" s="24">
        <f>IF(ISNUMBER(Z105),Z105,IF(ISNUMBER(K106),K106,""))</f>
        <v/>
      </c>
      <c r="AB105" s="27">
        <f>IF(AND(ISNUMBER(Y105),ISNUMBER(AA105)),AA105-Y105,"")</f>
        <v/>
      </c>
      <c r="AC105" s="24">
        <f>IF(ISNUMBER(AA105),0.04*AA105,"")</f>
        <v/>
      </c>
      <c r="AD105" s="28">
        <f>IF(AND(ISNUMBER(AB105),ISNUMBER(AA105)),IF(AA105=0,"",AB105/AA105),"")</f>
        <v/>
      </c>
      <c r="AE105" s="29">
        <f>IF(ISNUMBER(AB105),IF(ROUND(ABS(AB105),3)&lt;=ROUND(AC105,3),"Inside 4%","Over 4%"),"")</f>
        <v/>
      </c>
      <c r="AF105" s="22" t="n"/>
    </row>
    <row r="106">
      <c r="A106" s="30">
        <f>IF(A105="","",A105+1)</f>
        <v/>
      </c>
      <c r="B106" s="22" t="n"/>
      <c r="C106" s="23" t="n"/>
      <c r="D106" s="22" t="n"/>
      <c r="E106" s="22" t="n"/>
      <c r="F106" s="23" t="n"/>
      <c r="G106" s="22" t="n"/>
      <c r="H106" s="22" t="n"/>
      <c r="I106" s="23" t="n"/>
      <c r="J106" s="22" t="n"/>
      <c r="K106" s="24">
        <f>IF(COUNT(C106,F106,I106)=0,"",SUM(C106,F106,I106))</f>
        <v/>
      </c>
      <c r="L106" s="25" t="n"/>
      <c r="M106" s="25" t="n"/>
      <c r="N106" s="25" t="n"/>
      <c r="O106" s="25" t="n"/>
      <c r="P106" s="25" t="n"/>
      <c r="Q106" s="25" t="n"/>
      <c r="R106" s="25" t="n"/>
      <c r="S106" s="25" t="n"/>
      <c r="T106" s="24">
        <f>IF(COUNT(L106:S106)=0,"",SUM(L106:S106))</f>
        <v/>
      </c>
      <c r="U106" s="23" t="n"/>
      <c r="V106" s="26">
        <f>IF(A106="","",SUMIFS('Tankers'!$G$4:$G$2003,'Tankers'!$A$4:$A$2003,A106,'Tankers'!$D$4:$D$2003,$I$3))</f>
        <v/>
      </c>
      <c r="W106" s="26">
        <f>IF(V106="","",IF($T$3="",0,V106*$T$3/100))</f>
        <v/>
      </c>
      <c r="X106" s="24">
        <f>IF(OR(NOT(ISNUMBER(T106)),NOT(ISNUMBER(T107))),"",IF(COUNT(L106:S106)&lt;&gt;COUNT(L107:S107),"Check the meters",T107-T106-IF($L$4="Yes",N(U106),0)))</f>
        <v/>
      </c>
      <c r="Y106" s="24">
        <f>IF(AND(ISNUMBER(K106),ISNUMBER(V106),ISNUMBER(W106),ISNUMBER(X106)),K106+V106-W106-X106,"")</f>
        <v/>
      </c>
      <c r="Z106" s="23" t="n"/>
      <c r="AA106" s="24">
        <f>IF(ISNUMBER(Z106),Z106,IF(ISNUMBER(K107),K107,""))</f>
        <v/>
      </c>
      <c r="AB106" s="27">
        <f>IF(AND(ISNUMBER(Y106),ISNUMBER(AA106)),AA106-Y106,"")</f>
        <v/>
      </c>
      <c r="AC106" s="24">
        <f>IF(ISNUMBER(AA106),0.04*AA106,"")</f>
        <v/>
      </c>
      <c r="AD106" s="28">
        <f>IF(AND(ISNUMBER(AB106),ISNUMBER(AA106)),IF(AA106=0,"",AB106/AA106),"")</f>
        <v/>
      </c>
      <c r="AE106" s="29">
        <f>IF(ISNUMBER(AB106),IF(ROUND(ABS(AB106),3)&lt;=ROUND(AC106,3),"Inside 4%","Over 4%"),"")</f>
        <v/>
      </c>
      <c r="AF106" s="22" t="n"/>
    </row>
    <row r="107">
      <c r="A107" s="30">
        <f>IF(A106="","",A106+1)</f>
        <v/>
      </c>
      <c r="B107" s="22" t="n"/>
      <c r="C107" s="23" t="n"/>
      <c r="D107" s="22" t="n"/>
      <c r="E107" s="22" t="n"/>
      <c r="F107" s="23" t="n"/>
      <c r="G107" s="22" t="n"/>
      <c r="H107" s="22" t="n"/>
      <c r="I107" s="23" t="n"/>
      <c r="J107" s="22" t="n"/>
      <c r="K107" s="24">
        <f>IF(COUNT(C107,F107,I107)=0,"",SUM(C107,F107,I107))</f>
        <v/>
      </c>
      <c r="L107" s="25" t="n"/>
      <c r="M107" s="25" t="n"/>
      <c r="N107" s="25" t="n"/>
      <c r="O107" s="25" t="n"/>
      <c r="P107" s="25" t="n"/>
      <c r="Q107" s="25" t="n"/>
      <c r="R107" s="25" t="n"/>
      <c r="S107" s="25" t="n"/>
      <c r="T107" s="24">
        <f>IF(COUNT(L107:S107)=0,"",SUM(L107:S107))</f>
        <v/>
      </c>
      <c r="U107" s="23" t="n"/>
      <c r="V107" s="26">
        <f>IF(A107="","",SUMIFS('Tankers'!$G$4:$G$2003,'Tankers'!$A$4:$A$2003,A107,'Tankers'!$D$4:$D$2003,$I$3))</f>
        <v/>
      </c>
      <c r="W107" s="26">
        <f>IF(V107="","",IF($T$3="",0,V107*$T$3/100))</f>
        <v/>
      </c>
      <c r="X107" s="24">
        <f>IF(OR(NOT(ISNUMBER(T107)),NOT(ISNUMBER(T108))),"",IF(COUNT(L107:S107)&lt;&gt;COUNT(L108:S108),"Check the meters",T108-T107-IF($L$4="Yes",N(U107),0)))</f>
        <v/>
      </c>
      <c r="Y107" s="24">
        <f>IF(AND(ISNUMBER(K107),ISNUMBER(V107),ISNUMBER(W107),ISNUMBER(X107)),K107+V107-W107-X107,"")</f>
        <v/>
      </c>
      <c r="Z107" s="23" t="n"/>
      <c r="AA107" s="24">
        <f>IF(ISNUMBER(Z107),Z107,IF(ISNUMBER(K108),K108,""))</f>
        <v/>
      </c>
      <c r="AB107" s="27">
        <f>IF(AND(ISNUMBER(Y107),ISNUMBER(AA107)),AA107-Y107,"")</f>
        <v/>
      </c>
      <c r="AC107" s="24">
        <f>IF(ISNUMBER(AA107),0.04*AA107,"")</f>
        <v/>
      </c>
      <c r="AD107" s="28">
        <f>IF(AND(ISNUMBER(AB107),ISNUMBER(AA107)),IF(AA107=0,"",AB107/AA107),"")</f>
        <v/>
      </c>
      <c r="AE107" s="29">
        <f>IF(ISNUMBER(AB107),IF(ROUND(ABS(AB107),3)&lt;=ROUND(AC107,3),"Inside 4%","Over 4%"),"")</f>
        <v/>
      </c>
      <c r="AF107" s="22" t="n"/>
    </row>
    <row r="108">
      <c r="A108" s="30">
        <f>IF(A107="","",A107+1)</f>
        <v/>
      </c>
      <c r="B108" s="22" t="n"/>
      <c r="C108" s="23" t="n"/>
      <c r="D108" s="22" t="n"/>
      <c r="E108" s="22" t="n"/>
      <c r="F108" s="23" t="n"/>
      <c r="G108" s="22" t="n"/>
      <c r="H108" s="22" t="n"/>
      <c r="I108" s="23" t="n"/>
      <c r="J108" s="22" t="n"/>
      <c r="K108" s="24">
        <f>IF(COUNT(C108,F108,I108)=0,"",SUM(C108,F108,I108))</f>
        <v/>
      </c>
      <c r="L108" s="25" t="n"/>
      <c r="M108" s="25" t="n"/>
      <c r="N108" s="25" t="n"/>
      <c r="O108" s="25" t="n"/>
      <c r="P108" s="25" t="n"/>
      <c r="Q108" s="25" t="n"/>
      <c r="R108" s="25" t="n"/>
      <c r="S108" s="25" t="n"/>
      <c r="T108" s="24">
        <f>IF(COUNT(L108:S108)=0,"",SUM(L108:S108))</f>
        <v/>
      </c>
      <c r="U108" s="23" t="n"/>
      <c r="V108" s="26">
        <f>IF(A108="","",SUMIFS('Tankers'!$G$4:$G$2003,'Tankers'!$A$4:$A$2003,A108,'Tankers'!$D$4:$D$2003,$I$3))</f>
        <v/>
      </c>
      <c r="W108" s="26">
        <f>IF(V108="","",IF($T$3="",0,V108*$T$3/100))</f>
        <v/>
      </c>
      <c r="X108" s="24">
        <f>IF(OR(NOT(ISNUMBER(T108)),NOT(ISNUMBER(T109))),"",IF(COUNT(L108:S108)&lt;&gt;COUNT(L109:S109),"Check the meters",T109-T108-IF($L$4="Yes",N(U108),0)))</f>
        <v/>
      </c>
      <c r="Y108" s="24">
        <f>IF(AND(ISNUMBER(K108),ISNUMBER(V108),ISNUMBER(W108),ISNUMBER(X108)),K108+V108-W108-X108,"")</f>
        <v/>
      </c>
      <c r="Z108" s="23" t="n"/>
      <c r="AA108" s="24">
        <f>IF(ISNUMBER(Z108),Z108,IF(ISNUMBER(K109),K109,""))</f>
        <v/>
      </c>
      <c r="AB108" s="27">
        <f>IF(AND(ISNUMBER(Y108),ISNUMBER(AA108)),AA108-Y108,"")</f>
        <v/>
      </c>
      <c r="AC108" s="24">
        <f>IF(ISNUMBER(AA108),0.04*AA108,"")</f>
        <v/>
      </c>
      <c r="AD108" s="28">
        <f>IF(AND(ISNUMBER(AB108),ISNUMBER(AA108)),IF(AA108=0,"",AB108/AA108),"")</f>
        <v/>
      </c>
      <c r="AE108" s="29">
        <f>IF(ISNUMBER(AB108),IF(ROUND(ABS(AB108),3)&lt;=ROUND(AC108,3),"Inside 4%","Over 4%"),"")</f>
        <v/>
      </c>
      <c r="AF108" s="22" t="n"/>
    </row>
    <row r="109">
      <c r="A109" s="30">
        <f>IF(A108="","",A108+1)</f>
        <v/>
      </c>
      <c r="B109" s="22" t="n"/>
      <c r="C109" s="23" t="n"/>
      <c r="D109" s="22" t="n"/>
      <c r="E109" s="22" t="n"/>
      <c r="F109" s="23" t="n"/>
      <c r="G109" s="22" t="n"/>
      <c r="H109" s="22" t="n"/>
      <c r="I109" s="23" t="n"/>
      <c r="J109" s="22" t="n"/>
      <c r="K109" s="24">
        <f>IF(COUNT(C109,F109,I109)=0,"",SUM(C109,F109,I109))</f>
        <v/>
      </c>
      <c r="L109" s="25" t="n"/>
      <c r="M109" s="25" t="n"/>
      <c r="N109" s="25" t="n"/>
      <c r="O109" s="25" t="n"/>
      <c r="P109" s="25" t="n"/>
      <c r="Q109" s="25" t="n"/>
      <c r="R109" s="25" t="n"/>
      <c r="S109" s="25" t="n"/>
      <c r="T109" s="24">
        <f>IF(COUNT(L109:S109)=0,"",SUM(L109:S109))</f>
        <v/>
      </c>
      <c r="U109" s="23" t="n"/>
      <c r="V109" s="26">
        <f>IF(A109="","",SUMIFS('Tankers'!$G$4:$G$2003,'Tankers'!$A$4:$A$2003,A109,'Tankers'!$D$4:$D$2003,$I$3))</f>
        <v/>
      </c>
      <c r="W109" s="26">
        <f>IF(V109="","",IF($T$3="",0,V109*$T$3/100))</f>
        <v/>
      </c>
      <c r="X109" s="24">
        <f>IF(OR(NOT(ISNUMBER(T109)),NOT(ISNUMBER(T110))),"",IF(COUNT(L109:S109)&lt;&gt;COUNT(L110:S110),"Check the meters",T110-T109-IF($L$4="Yes",N(U109),0)))</f>
        <v/>
      </c>
      <c r="Y109" s="24">
        <f>IF(AND(ISNUMBER(K109),ISNUMBER(V109),ISNUMBER(W109),ISNUMBER(X109)),K109+V109-W109-X109,"")</f>
        <v/>
      </c>
      <c r="Z109" s="23" t="n"/>
      <c r="AA109" s="24">
        <f>IF(ISNUMBER(Z109),Z109,IF(ISNUMBER(K110),K110,""))</f>
        <v/>
      </c>
      <c r="AB109" s="27">
        <f>IF(AND(ISNUMBER(Y109),ISNUMBER(AA109)),AA109-Y109,"")</f>
        <v/>
      </c>
      <c r="AC109" s="24">
        <f>IF(ISNUMBER(AA109),0.04*AA109,"")</f>
        <v/>
      </c>
      <c r="AD109" s="28">
        <f>IF(AND(ISNUMBER(AB109),ISNUMBER(AA109)),IF(AA109=0,"",AB109/AA109),"")</f>
        <v/>
      </c>
      <c r="AE109" s="29">
        <f>IF(ISNUMBER(AB109),IF(ROUND(ABS(AB109),3)&lt;=ROUND(AC109,3),"Inside 4%","Over 4%"),"")</f>
        <v/>
      </c>
      <c r="AF109" s="22" t="n"/>
    </row>
    <row r="110">
      <c r="A110" s="30">
        <f>IF(A109="","",A109+1)</f>
        <v/>
      </c>
      <c r="B110" s="22" t="n"/>
      <c r="C110" s="23" t="n"/>
      <c r="D110" s="22" t="n"/>
      <c r="E110" s="22" t="n"/>
      <c r="F110" s="23" t="n"/>
      <c r="G110" s="22" t="n"/>
      <c r="H110" s="22" t="n"/>
      <c r="I110" s="23" t="n"/>
      <c r="J110" s="22" t="n"/>
      <c r="K110" s="24">
        <f>IF(COUNT(C110,F110,I110)=0,"",SUM(C110,F110,I110))</f>
        <v/>
      </c>
      <c r="L110" s="25" t="n"/>
      <c r="M110" s="25" t="n"/>
      <c r="N110" s="25" t="n"/>
      <c r="O110" s="25" t="n"/>
      <c r="P110" s="25" t="n"/>
      <c r="Q110" s="25" t="n"/>
      <c r="R110" s="25" t="n"/>
      <c r="S110" s="25" t="n"/>
      <c r="T110" s="24">
        <f>IF(COUNT(L110:S110)=0,"",SUM(L110:S110))</f>
        <v/>
      </c>
      <c r="U110" s="23" t="n"/>
      <c r="V110" s="26">
        <f>IF(A110="","",SUMIFS('Tankers'!$G$4:$G$2003,'Tankers'!$A$4:$A$2003,A110,'Tankers'!$D$4:$D$2003,$I$3))</f>
        <v/>
      </c>
      <c r="W110" s="26">
        <f>IF(V110="","",IF($T$3="",0,V110*$T$3/100))</f>
        <v/>
      </c>
      <c r="X110" s="24">
        <f>IF(OR(NOT(ISNUMBER(T110)),NOT(ISNUMBER(T111))),"",IF(COUNT(L110:S110)&lt;&gt;COUNT(L111:S111),"Check the meters",T111-T110-IF($L$4="Yes",N(U110),0)))</f>
        <v/>
      </c>
      <c r="Y110" s="24">
        <f>IF(AND(ISNUMBER(K110),ISNUMBER(V110),ISNUMBER(W110),ISNUMBER(X110)),K110+V110-W110-X110,"")</f>
        <v/>
      </c>
      <c r="Z110" s="23" t="n"/>
      <c r="AA110" s="24">
        <f>IF(ISNUMBER(Z110),Z110,IF(ISNUMBER(K111),K111,""))</f>
        <v/>
      </c>
      <c r="AB110" s="27">
        <f>IF(AND(ISNUMBER(Y110),ISNUMBER(AA110)),AA110-Y110,"")</f>
        <v/>
      </c>
      <c r="AC110" s="24">
        <f>IF(ISNUMBER(AA110),0.04*AA110,"")</f>
        <v/>
      </c>
      <c r="AD110" s="28">
        <f>IF(AND(ISNUMBER(AB110),ISNUMBER(AA110)),IF(AA110=0,"",AB110/AA110),"")</f>
        <v/>
      </c>
      <c r="AE110" s="29">
        <f>IF(ISNUMBER(AB110),IF(ROUND(ABS(AB110),3)&lt;=ROUND(AC110,3),"Inside 4%","Over 4%"),"")</f>
        <v/>
      </c>
      <c r="AF110" s="22" t="n"/>
    </row>
    <row r="111">
      <c r="A111" s="30">
        <f>IF(A110="","",A110+1)</f>
        <v/>
      </c>
      <c r="B111" s="22" t="n"/>
      <c r="C111" s="23" t="n"/>
      <c r="D111" s="22" t="n"/>
      <c r="E111" s="22" t="n"/>
      <c r="F111" s="23" t="n"/>
      <c r="G111" s="22" t="n"/>
      <c r="H111" s="22" t="n"/>
      <c r="I111" s="23" t="n"/>
      <c r="J111" s="22" t="n"/>
      <c r="K111" s="24">
        <f>IF(COUNT(C111,F111,I111)=0,"",SUM(C111,F111,I111))</f>
        <v/>
      </c>
      <c r="L111" s="25" t="n"/>
      <c r="M111" s="25" t="n"/>
      <c r="N111" s="25" t="n"/>
      <c r="O111" s="25" t="n"/>
      <c r="P111" s="25" t="n"/>
      <c r="Q111" s="25" t="n"/>
      <c r="R111" s="25" t="n"/>
      <c r="S111" s="25" t="n"/>
      <c r="T111" s="24">
        <f>IF(COUNT(L111:S111)=0,"",SUM(L111:S111))</f>
        <v/>
      </c>
      <c r="U111" s="23" t="n"/>
      <c r="V111" s="26">
        <f>IF(A111="","",SUMIFS('Tankers'!$G$4:$G$2003,'Tankers'!$A$4:$A$2003,A111,'Tankers'!$D$4:$D$2003,$I$3))</f>
        <v/>
      </c>
      <c r="W111" s="26">
        <f>IF(V111="","",IF($T$3="",0,V111*$T$3/100))</f>
        <v/>
      </c>
      <c r="X111" s="24">
        <f>IF(OR(NOT(ISNUMBER(T111)),NOT(ISNUMBER(T112))),"",IF(COUNT(L111:S111)&lt;&gt;COUNT(L112:S112),"Check the meters",T112-T111-IF($L$4="Yes",N(U111),0)))</f>
        <v/>
      </c>
      <c r="Y111" s="24">
        <f>IF(AND(ISNUMBER(K111),ISNUMBER(V111),ISNUMBER(W111),ISNUMBER(X111)),K111+V111-W111-X111,"")</f>
        <v/>
      </c>
      <c r="Z111" s="23" t="n"/>
      <c r="AA111" s="24">
        <f>IF(ISNUMBER(Z111),Z111,IF(ISNUMBER(K112),K112,""))</f>
        <v/>
      </c>
      <c r="AB111" s="27">
        <f>IF(AND(ISNUMBER(Y111),ISNUMBER(AA111)),AA111-Y111,"")</f>
        <v/>
      </c>
      <c r="AC111" s="24">
        <f>IF(ISNUMBER(AA111),0.04*AA111,"")</f>
        <v/>
      </c>
      <c r="AD111" s="28">
        <f>IF(AND(ISNUMBER(AB111),ISNUMBER(AA111)),IF(AA111=0,"",AB111/AA111),"")</f>
        <v/>
      </c>
      <c r="AE111" s="29">
        <f>IF(ISNUMBER(AB111),IF(ROUND(ABS(AB111),3)&lt;=ROUND(AC111,3),"Inside 4%","Over 4%"),"")</f>
        <v/>
      </c>
      <c r="AF111" s="22" t="n"/>
    </row>
    <row r="112">
      <c r="A112" s="30">
        <f>IF(A111="","",A111+1)</f>
        <v/>
      </c>
      <c r="B112" s="22" t="n"/>
      <c r="C112" s="23" t="n"/>
      <c r="D112" s="22" t="n"/>
      <c r="E112" s="22" t="n"/>
      <c r="F112" s="23" t="n"/>
      <c r="G112" s="22" t="n"/>
      <c r="H112" s="22" t="n"/>
      <c r="I112" s="23" t="n"/>
      <c r="J112" s="22" t="n"/>
      <c r="K112" s="24">
        <f>IF(COUNT(C112,F112,I112)=0,"",SUM(C112,F112,I112))</f>
        <v/>
      </c>
      <c r="L112" s="25" t="n"/>
      <c r="M112" s="25" t="n"/>
      <c r="N112" s="25" t="n"/>
      <c r="O112" s="25" t="n"/>
      <c r="P112" s="25" t="n"/>
      <c r="Q112" s="25" t="n"/>
      <c r="R112" s="25" t="n"/>
      <c r="S112" s="25" t="n"/>
      <c r="T112" s="24">
        <f>IF(COUNT(L112:S112)=0,"",SUM(L112:S112))</f>
        <v/>
      </c>
      <c r="U112" s="23" t="n"/>
      <c r="V112" s="26">
        <f>IF(A112="","",SUMIFS('Tankers'!$G$4:$G$2003,'Tankers'!$A$4:$A$2003,A112,'Tankers'!$D$4:$D$2003,$I$3))</f>
        <v/>
      </c>
      <c r="W112" s="26">
        <f>IF(V112="","",IF($T$3="",0,V112*$T$3/100))</f>
        <v/>
      </c>
      <c r="X112" s="24">
        <f>IF(OR(NOT(ISNUMBER(T112)),NOT(ISNUMBER(T113))),"",IF(COUNT(L112:S112)&lt;&gt;COUNT(L113:S113),"Check the meters",T113-T112-IF($L$4="Yes",N(U112),0)))</f>
        <v/>
      </c>
      <c r="Y112" s="24">
        <f>IF(AND(ISNUMBER(K112),ISNUMBER(V112),ISNUMBER(W112),ISNUMBER(X112)),K112+V112-W112-X112,"")</f>
        <v/>
      </c>
      <c r="Z112" s="23" t="n"/>
      <c r="AA112" s="24">
        <f>IF(ISNUMBER(Z112),Z112,IF(ISNUMBER(K113),K113,""))</f>
        <v/>
      </c>
      <c r="AB112" s="27">
        <f>IF(AND(ISNUMBER(Y112),ISNUMBER(AA112)),AA112-Y112,"")</f>
        <v/>
      </c>
      <c r="AC112" s="24">
        <f>IF(ISNUMBER(AA112),0.04*AA112,"")</f>
        <v/>
      </c>
      <c r="AD112" s="28">
        <f>IF(AND(ISNUMBER(AB112),ISNUMBER(AA112)),IF(AA112=0,"",AB112/AA112),"")</f>
        <v/>
      </c>
      <c r="AE112" s="29">
        <f>IF(ISNUMBER(AB112),IF(ROUND(ABS(AB112),3)&lt;=ROUND(AC112,3),"Inside 4%","Over 4%"),"")</f>
        <v/>
      </c>
      <c r="AF112" s="22" t="n"/>
    </row>
    <row r="113">
      <c r="A113" s="30">
        <f>IF(A112="","",A112+1)</f>
        <v/>
      </c>
      <c r="B113" s="22" t="n"/>
      <c r="C113" s="23" t="n"/>
      <c r="D113" s="22" t="n"/>
      <c r="E113" s="22" t="n"/>
      <c r="F113" s="23" t="n"/>
      <c r="G113" s="22" t="n"/>
      <c r="H113" s="22" t="n"/>
      <c r="I113" s="23" t="n"/>
      <c r="J113" s="22" t="n"/>
      <c r="K113" s="24">
        <f>IF(COUNT(C113,F113,I113)=0,"",SUM(C113,F113,I113))</f>
        <v/>
      </c>
      <c r="L113" s="25" t="n"/>
      <c r="M113" s="25" t="n"/>
      <c r="N113" s="25" t="n"/>
      <c r="O113" s="25" t="n"/>
      <c r="P113" s="25" t="n"/>
      <c r="Q113" s="25" t="n"/>
      <c r="R113" s="25" t="n"/>
      <c r="S113" s="25" t="n"/>
      <c r="T113" s="24">
        <f>IF(COUNT(L113:S113)=0,"",SUM(L113:S113))</f>
        <v/>
      </c>
      <c r="U113" s="23" t="n"/>
      <c r="V113" s="26">
        <f>IF(A113="","",SUMIFS('Tankers'!$G$4:$G$2003,'Tankers'!$A$4:$A$2003,A113,'Tankers'!$D$4:$D$2003,$I$3))</f>
        <v/>
      </c>
      <c r="W113" s="26">
        <f>IF(V113="","",IF($T$3="",0,V113*$T$3/100))</f>
        <v/>
      </c>
      <c r="X113" s="24">
        <f>IF(OR(NOT(ISNUMBER(T113)),NOT(ISNUMBER(T114))),"",IF(COUNT(L113:S113)&lt;&gt;COUNT(L114:S114),"Check the meters",T114-T113-IF($L$4="Yes",N(U113),0)))</f>
        <v/>
      </c>
      <c r="Y113" s="24">
        <f>IF(AND(ISNUMBER(K113),ISNUMBER(V113),ISNUMBER(W113),ISNUMBER(X113)),K113+V113-W113-X113,"")</f>
        <v/>
      </c>
      <c r="Z113" s="23" t="n"/>
      <c r="AA113" s="24">
        <f>IF(ISNUMBER(Z113),Z113,IF(ISNUMBER(K114),K114,""))</f>
        <v/>
      </c>
      <c r="AB113" s="27">
        <f>IF(AND(ISNUMBER(Y113),ISNUMBER(AA113)),AA113-Y113,"")</f>
        <v/>
      </c>
      <c r="AC113" s="24">
        <f>IF(ISNUMBER(AA113),0.04*AA113,"")</f>
        <v/>
      </c>
      <c r="AD113" s="28">
        <f>IF(AND(ISNUMBER(AB113),ISNUMBER(AA113)),IF(AA113=0,"",AB113/AA113),"")</f>
        <v/>
      </c>
      <c r="AE113" s="29">
        <f>IF(ISNUMBER(AB113),IF(ROUND(ABS(AB113),3)&lt;=ROUND(AC113,3),"Inside 4%","Over 4%"),"")</f>
        <v/>
      </c>
      <c r="AF113" s="22" t="n"/>
    </row>
    <row r="114">
      <c r="A114" s="30">
        <f>IF(A113="","",A113+1)</f>
        <v/>
      </c>
      <c r="B114" s="22" t="n"/>
      <c r="C114" s="23" t="n"/>
      <c r="D114" s="22" t="n"/>
      <c r="E114" s="22" t="n"/>
      <c r="F114" s="23" t="n"/>
      <c r="G114" s="22" t="n"/>
      <c r="H114" s="22" t="n"/>
      <c r="I114" s="23" t="n"/>
      <c r="J114" s="22" t="n"/>
      <c r="K114" s="24">
        <f>IF(COUNT(C114,F114,I114)=0,"",SUM(C114,F114,I114))</f>
        <v/>
      </c>
      <c r="L114" s="25" t="n"/>
      <c r="M114" s="25" t="n"/>
      <c r="N114" s="25" t="n"/>
      <c r="O114" s="25" t="n"/>
      <c r="P114" s="25" t="n"/>
      <c r="Q114" s="25" t="n"/>
      <c r="R114" s="25" t="n"/>
      <c r="S114" s="25" t="n"/>
      <c r="T114" s="24">
        <f>IF(COUNT(L114:S114)=0,"",SUM(L114:S114))</f>
        <v/>
      </c>
      <c r="U114" s="23" t="n"/>
      <c r="V114" s="26">
        <f>IF(A114="","",SUMIFS('Tankers'!$G$4:$G$2003,'Tankers'!$A$4:$A$2003,A114,'Tankers'!$D$4:$D$2003,$I$3))</f>
        <v/>
      </c>
      <c r="W114" s="26">
        <f>IF(V114="","",IF($T$3="",0,V114*$T$3/100))</f>
        <v/>
      </c>
      <c r="X114" s="24">
        <f>IF(OR(NOT(ISNUMBER(T114)),NOT(ISNUMBER(T115))),"",IF(COUNT(L114:S114)&lt;&gt;COUNT(L115:S115),"Check the meters",T115-T114-IF($L$4="Yes",N(U114),0)))</f>
        <v/>
      </c>
      <c r="Y114" s="24">
        <f>IF(AND(ISNUMBER(K114),ISNUMBER(V114),ISNUMBER(W114),ISNUMBER(X114)),K114+V114-W114-X114,"")</f>
        <v/>
      </c>
      <c r="Z114" s="23" t="n"/>
      <c r="AA114" s="24">
        <f>IF(ISNUMBER(Z114),Z114,IF(ISNUMBER(K115),K115,""))</f>
        <v/>
      </c>
      <c r="AB114" s="27">
        <f>IF(AND(ISNUMBER(Y114),ISNUMBER(AA114)),AA114-Y114,"")</f>
        <v/>
      </c>
      <c r="AC114" s="24">
        <f>IF(ISNUMBER(AA114),0.04*AA114,"")</f>
        <v/>
      </c>
      <c r="AD114" s="28">
        <f>IF(AND(ISNUMBER(AB114),ISNUMBER(AA114)),IF(AA114=0,"",AB114/AA114),"")</f>
        <v/>
      </c>
      <c r="AE114" s="29">
        <f>IF(ISNUMBER(AB114),IF(ROUND(ABS(AB114),3)&lt;=ROUND(AC114,3),"Inside 4%","Over 4%"),"")</f>
        <v/>
      </c>
      <c r="AF114" s="22" t="n"/>
    </row>
    <row r="115">
      <c r="A115" s="30">
        <f>IF(A114="","",A114+1)</f>
        <v/>
      </c>
      <c r="B115" s="22" t="n"/>
      <c r="C115" s="23" t="n"/>
      <c r="D115" s="22" t="n"/>
      <c r="E115" s="22" t="n"/>
      <c r="F115" s="23" t="n"/>
      <c r="G115" s="22" t="n"/>
      <c r="H115" s="22" t="n"/>
      <c r="I115" s="23" t="n"/>
      <c r="J115" s="22" t="n"/>
      <c r="K115" s="24">
        <f>IF(COUNT(C115,F115,I115)=0,"",SUM(C115,F115,I115))</f>
        <v/>
      </c>
      <c r="L115" s="25" t="n"/>
      <c r="M115" s="25" t="n"/>
      <c r="N115" s="25" t="n"/>
      <c r="O115" s="25" t="n"/>
      <c r="P115" s="25" t="n"/>
      <c r="Q115" s="25" t="n"/>
      <c r="R115" s="25" t="n"/>
      <c r="S115" s="25" t="n"/>
      <c r="T115" s="24">
        <f>IF(COUNT(L115:S115)=0,"",SUM(L115:S115))</f>
        <v/>
      </c>
      <c r="U115" s="23" t="n"/>
      <c r="V115" s="26">
        <f>IF(A115="","",SUMIFS('Tankers'!$G$4:$G$2003,'Tankers'!$A$4:$A$2003,A115,'Tankers'!$D$4:$D$2003,$I$3))</f>
        <v/>
      </c>
      <c r="W115" s="26">
        <f>IF(V115="","",IF($T$3="",0,V115*$T$3/100))</f>
        <v/>
      </c>
      <c r="X115" s="24">
        <f>IF(OR(NOT(ISNUMBER(T115)),NOT(ISNUMBER(T116))),"",IF(COUNT(L115:S115)&lt;&gt;COUNT(L116:S116),"Check the meters",T116-T115-IF($L$4="Yes",N(U115),0)))</f>
        <v/>
      </c>
      <c r="Y115" s="24">
        <f>IF(AND(ISNUMBER(K115),ISNUMBER(V115),ISNUMBER(W115),ISNUMBER(X115)),K115+V115-W115-X115,"")</f>
        <v/>
      </c>
      <c r="Z115" s="23" t="n"/>
      <c r="AA115" s="24">
        <f>IF(ISNUMBER(Z115),Z115,IF(ISNUMBER(K116),K116,""))</f>
        <v/>
      </c>
      <c r="AB115" s="27">
        <f>IF(AND(ISNUMBER(Y115),ISNUMBER(AA115)),AA115-Y115,"")</f>
        <v/>
      </c>
      <c r="AC115" s="24">
        <f>IF(ISNUMBER(AA115),0.04*AA115,"")</f>
        <v/>
      </c>
      <c r="AD115" s="28">
        <f>IF(AND(ISNUMBER(AB115),ISNUMBER(AA115)),IF(AA115=0,"",AB115/AA115),"")</f>
        <v/>
      </c>
      <c r="AE115" s="29">
        <f>IF(ISNUMBER(AB115),IF(ROUND(ABS(AB115),3)&lt;=ROUND(AC115,3),"Inside 4%","Over 4%"),"")</f>
        <v/>
      </c>
      <c r="AF115" s="22" t="n"/>
    </row>
    <row r="116">
      <c r="A116" s="30">
        <f>IF(A115="","",A115+1)</f>
        <v/>
      </c>
      <c r="B116" s="22" t="n"/>
      <c r="C116" s="23" t="n"/>
      <c r="D116" s="22" t="n"/>
      <c r="E116" s="22" t="n"/>
      <c r="F116" s="23" t="n"/>
      <c r="G116" s="22" t="n"/>
      <c r="H116" s="22" t="n"/>
      <c r="I116" s="23" t="n"/>
      <c r="J116" s="22" t="n"/>
      <c r="K116" s="24">
        <f>IF(COUNT(C116,F116,I116)=0,"",SUM(C116,F116,I116))</f>
        <v/>
      </c>
      <c r="L116" s="25" t="n"/>
      <c r="M116" s="25" t="n"/>
      <c r="N116" s="25" t="n"/>
      <c r="O116" s="25" t="n"/>
      <c r="P116" s="25" t="n"/>
      <c r="Q116" s="25" t="n"/>
      <c r="R116" s="25" t="n"/>
      <c r="S116" s="25" t="n"/>
      <c r="T116" s="24">
        <f>IF(COUNT(L116:S116)=0,"",SUM(L116:S116))</f>
        <v/>
      </c>
      <c r="U116" s="23" t="n"/>
      <c r="V116" s="26">
        <f>IF(A116="","",SUMIFS('Tankers'!$G$4:$G$2003,'Tankers'!$A$4:$A$2003,A116,'Tankers'!$D$4:$D$2003,$I$3))</f>
        <v/>
      </c>
      <c r="W116" s="26">
        <f>IF(V116="","",IF($T$3="",0,V116*$T$3/100))</f>
        <v/>
      </c>
      <c r="X116" s="24">
        <f>IF(OR(NOT(ISNUMBER(T116)),NOT(ISNUMBER(T117))),"",IF(COUNT(L116:S116)&lt;&gt;COUNT(L117:S117),"Check the meters",T117-T116-IF($L$4="Yes",N(U116),0)))</f>
        <v/>
      </c>
      <c r="Y116" s="24">
        <f>IF(AND(ISNUMBER(K116),ISNUMBER(V116),ISNUMBER(W116),ISNUMBER(X116)),K116+V116-W116-X116,"")</f>
        <v/>
      </c>
      <c r="Z116" s="23" t="n"/>
      <c r="AA116" s="24">
        <f>IF(ISNUMBER(Z116),Z116,IF(ISNUMBER(K117),K117,""))</f>
        <v/>
      </c>
      <c r="AB116" s="27">
        <f>IF(AND(ISNUMBER(Y116),ISNUMBER(AA116)),AA116-Y116,"")</f>
        <v/>
      </c>
      <c r="AC116" s="24">
        <f>IF(ISNUMBER(AA116),0.04*AA116,"")</f>
        <v/>
      </c>
      <c r="AD116" s="28">
        <f>IF(AND(ISNUMBER(AB116),ISNUMBER(AA116)),IF(AA116=0,"",AB116/AA116),"")</f>
        <v/>
      </c>
      <c r="AE116" s="29">
        <f>IF(ISNUMBER(AB116),IF(ROUND(ABS(AB116),3)&lt;=ROUND(AC116,3),"Inside 4%","Over 4%"),"")</f>
        <v/>
      </c>
      <c r="AF116" s="22" t="n"/>
    </row>
    <row r="117">
      <c r="A117" s="30">
        <f>IF(A116="","",A116+1)</f>
        <v/>
      </c>
      <c r="B117" s="22" t="n"/>
      <c r="C117" s="23" t="n"/>
      <c r="D117" s="22" t="n"/>
      <c r="E117" s="22" t="n"/>
      <c r="F117" s="23" t="n"/>
      <c r="G117" s="22" t="n"/>
      <c r="H117" s="22" t="n"/>
      <c r="I117" s="23" t="n"/>
      <c r="J117" s="22" t="n"/>
      <c r="K117" s="24">
        <f>IF(COUNT(C117,F117,I117)=0,"",SUM(C117,F117,I117))</f>
        <v/>
      </c>
      <c r="L117" s="25" t="n"/>
      <c r="M117" s="25" t="n"/>
      <c r="N117" s="25" t="n"/>
      <c r="O117" s="25" t="n"/>
      <c r="P117" s="25" t="n"/>
      <c r="Q117" s="25" t="n"/>
      <c r="R117" s="25" t="n"/>
      <c r="S117" s="25" t="n"/>
      <c r="T117" s="24">
        <f>IF(COUNT(L117:S117)=0,"",SUM(L117:S117))</f>
        <v/>
      </c>
      <c r="U117" s="23" t="n"/>
      <c r="V117" s="26">
        <f>IF(A117="","",SUMIFS('Tankers'!$G$4:$G$2003,'Tankers'!$A$4:$A$2003,A117,'Tankers'!$D$4:$D$2003,$I$3))</f>
        <v/>
      </c>
      <c r="W117" s="26">
        <f>IF(V117="","",IF($T$3="",0,V117*$T$3/100))</f>
        <v/>
      </c>
      <c r="X117" s="24">
        <f>IF(OR(NOT(ISNUMBER(T117)),NOT(ISNUMBER(T118))),"",IF(COUNT(L117:S117)&lt;&gt;COUNT(L118:S118),"Check the meters",T118-T117-IF($L$4="Yes",N(U117),0)))</f>
        <v/>
      </c>
      <c r="Y117" s="24">
        <f>IF(AND(ISNUMBER(K117),ISNUMBER(V117),ISNUMBER(W117),ISNUMBER(X117)),K117+V117-W117-X117,"")</f>
        <v/>
      </c>
      <c r="Z117" s="23" t="n"/>
      <c r="AA117" s="24">
        <f>IF(ISNUMBER(Z117),Z117,IF(ISNUMBER(K118),K118,""))</f>
        <v/>
      </c>
      <c r="AB117" s="27">
        <f>IF(AND(ISNUMBER(Y117),ISNUMBER(AA117)),AA117-Y117,"")</f>
        <v/>
      </c>
      <c r="AC117" s="24">
        <f>IF(ISNUMBER(AA117),0.04*AA117,"")</f>
        <v/>
      </c>
      <c r="AD117" s="28">
        <f>IF(AND(ISNUMBER(AB117),ISNUMBER(AA117)),IF(AA117=0,"",AB117/AA117),"")</f>
        <v/>
      </c>
      <c r="AE117" s="29">
        <f>IF(ISNUMBER(AB117),IF(ROUND(ABS(AB117),3)&lt;=ROUND(AC117,3),"Inside 4%","Over 4%"),"")</f>
        <v/>
      </c>
      <c r="AF117" s="22" t="n"/>
    </row>
    <row r="118">
      <c r="A118" s="30">
        <f>IF(A117="","",A117+1)</f>
        <v/>
      </c>
      <c r="B118" s="22" t="n"/>
      <c r="C118" s="23" t="n"/>
      <c r="D118" s="22" t="n"/>
      <c r="E118" s="22" t="n"/>
      <c r="F118" s="23" t="n"/>
      <c r="G118" s="22" t="n"/>
      <c r="H118" s="22" t="n"/>
      <c r="I118" s="23" t="n"/>
      <c r="J118" s="22" t="n"/>
      <c r="K118" s="24">
        <f>IF(COUNT(C118,F118,I118)=0,"",SUM(C118,F118,I118))</f>
        <v/>
      </c>
      <c r="L118" s="25" t="n"/>
      <c r="M118" s="25" t="n"/>
      <c r="N118" s="25" t="n"/>
      <c r="O118" s="25" t="n"/>
      <c r="P118" s="25" t="n"/>
      <c r="Q118" s="25" t="n"/>
      <c r="R118" s="25" t="n"/>
      <c r="S118" s="25" t="n"/>
      <c r="T118" s="24">
        <f>IF(COUNT(L118:S118)=0,"",SUM(L118:S118))</f>
        <v/>
      </c>
      <c r="U118" s="23" t="n"/>
      <c r="V118" s="26">
        <f>IF(A118="","",SUMIFS('Tankers'!$G$4:$G$2003,'Tankers'!$A$4:$A$2003,A118,'Tankers'!$D$4:$D$2003,$I$3))</f>
        <v/>
      </c>
      <c r="W118" s="26">
        <f>IF(V118="","",IF($T$3="",0,V118*$T$3/100))</f>
        <v/>
      </c>
      <c r="X118" s="24">
        <f>IF(OR(NOT(ISNUMBER(T118)),NOT(ISNUMBER(T119))),"",IF(COUNT(L118:S118)&lt;&gt;COUNT(L119:S119),"Check the meters",T119-T118-IF($L$4="Yes",N(U118),0)))</f>
        <v/>
      </c>
      <c r="Y118" s="24">
        <f>IF(AND(ISNUMBER(K118),ISNUMBER(V118),ISNUMBER(W118),ISNUMBER(X118)),K118+V118-W118-X118,"")</f>
        <v/>
      </c>
      <c r="Z118" s="23" t="n"/>
      <c r="AA118" s="24">
        <f>IF(ISNUMBER(Z118),Z118,IF(ISNUMBER(K119),K119,""))</f>
        <v/>
      </c>
      <c r="AB118" s="27">
        <f>IF(AND(ISNUMBER(Y118),ISNUMBER(AA118)),AA118-Y118,"")</f>
        <v/>
      </c>
      <c r="AC118" s="24">
        <f>IF(ISNUMBER(AA118),0.04*AA118,"")</f>
        <v/>
      </c>
      <c r="AD118" s="28">
        <f>IF(AND(ISNUMBER(AB118),ISNUMBER(AA118)),IF(AA118=0,"",AB118/AA118),"")</f>
        <v/>
      </c>
      <c r="AE118" s="29">
        <f>IF(ISNUMBER(AB118),IF(ROUND(ABS(AB118),3)&lt;=ROUND(AC118,3),"Inside 4%","Over 4%"),"")</f>
        <v/>
      </c>
      <c r="AF118" s="22" t="n"/>
    </row>
    <row r="119">
      <c r="A119" s="30">
        <f>IF(A118="","",A118+1)</f>
        <v/>
      </c>
      <c r="B119" s="22" t="n"/>
      <c r="C119" s="23" t="n"/>
      <c r="D119" s="22" t="n"/>
      <c r="E119" s="22" t="n"/>
      <c r="F119" s="23" t="n"/>
      <c r="G119" s="22" t="n"/>
      <c r="H119" s="22" t="n"/>
      <c r="I119" s="23" t="n"/>
      <c r="J119" s="22" t="n"/>
      <c r="K119" s="24">
        <f>IF(COUNT(C119,F119,I119)=0,"",SUM(C119,F119,I119))</f>
        <v/>
      </c>
      <c r="L119" s="25" t="n"/>
      <c r="M119" s="25" t="n"/>
      <c r="N119" s="25" t="n"/>
      <c r="O119" s="25" t="n"/>
      <c r="P119" s="25" t="n"/>
      <c r="Q119" s="25" t="n"/>
      <c r="R119" s="25" t="n"/>
      <c r="S119" s="25" t="n"/>
      <c r="T119" s="24">
        <f>IF(COUNT(L119:S119)=0,"",SUM(L119:S119))</f>
        <v/>
      </c>
      <c r="U119" s="23" t="n"/>
      <c r="V119" s="26">
        <f>IF(A119="","",SUMIFS('Tankers'!$G$4:$G$2003,'Tankers'!$A$4:$A$2003,A119,'Tankers'!$D$4:$D$2003,$I$3))</f>
        <v/>
      </c>
      <c r="W119" s="26">
        <f>IF(V119="","",IF($T$3="",0,V119*$T$3/100))</f>
        <v/>
      </c>
      <c r="X119" s="24">
        <f>IF(OR(NOT(ISNUMBER(T119)),NOT(ISNUMBER(T120))),"",IF(COUNT(L119:S119)&lt;&gt;COUNT(L120:S120),"Check the meters",T120-T119-IF($L$4="Yes",N(U119),0)))</f>
        <v/>
      </c>
      <c r="Y119" s="24">
        <f>IF(AND(ISNUMBER(K119),ISNUMBER(V119),ISNUMBER(W119),ISNUMBER(X119)),K119+V119-W119-X119,"")</f>
        <v/>
      </c>
      <c r="Z119" s="23" t="n"/>
      <c r="AA119" s="24">
        <f>IF(ISNUMBER(Z119),Z119,IF(ISNUMBER(K120),K120,""))</f>
        <v/>
      </c>
      <c r="AB119" s="27">
        <f>IF(AND(ISNUMBER(Y119),ISNUMBER(AA119)),AA119-Y119,"")</f>
        <v/>
      </c>
      <c r="AC119" s="24">
        <f>IF(ISNUMBER(AA119),0.04*AA119,"")</f>
        <v/>
      </c>
      <c r="AD119" s="28">
        <f>IF(AND(ISNUMBER(AB119),ISNUMBER(AA119)),IF(AA119=0,"",AB119/AA119),"")</f>
        <v/>
      </c>
      <c r="AE119" s="29">
        <f>IF(ISNUMBER(AB119),IF(ROUND(ABS(AB119),3)&lt;=ROUND(AC119,3),"Inside 4%","Over 4%"),"")</f>
        <v/>
      </c>
      <c r="AF119" s="22" t="n"/>
    </row>
    <row r="120">
      <c r="A120" s="30">
        <f>IF(A119="","",A119+1)</f>
        <v/>
      </c>
      <c r="B120" s="22" t="n"/>
      <c r="C120" s="23" t="n"/>
      <c r="D120" s="22" t="n"/>
      <c r="E120" s="22" t="n"/>
      <c r="F120" s="23" t="n"/>
      <c r="G120" s="22" t="n"/>
      <c r="H120" s="22" t="n"/>
      <c r="I120" s="23" t="n"/>
      <c r="J120" s="22" t="n"/>
      <c r="K120" s="24">
        <f>IF(COUNT(C120,F120,I120)=0,"",SUM(C120,F120,I120))</f>
        <v/>
      </c>
      <c r="L120" s="25" t="n"/>
      <c r="M120" s="25" t="n"/>
      <c r="N120" s="25" t="n"/>
      <c r="O120" s="25" t="n"/>
      <c r="P120" s="25" t="n"/>
      <c r="Q120" s="25" t="n"/>
      <c r="R120" s="25" t="n"/>
      <c r="S120" s="25" t="n"/>
      <c r="T120" s="24">
        <f>IF(COUNT(L120:S120)=0,"",SUM(L120:S120))</f>
        <v/>
      </c>
      <c r="U120" s="23" t="n"/>
      <c r="V120" s="26">
        <f>IF(A120="","",SUMIFS('Tankers'!$G$4:$G$2003,'Tankers'!$A$4:$A$2003,A120,'Tankers'!$D$4:$D$2003,$I$3))</f>
        <v/>
      </c>
      <c r="W120" s="26">
        <f>IF(V120="","",IF($T$3="",0,V120*$T$3/100))</f>
        <v/>
      </c>
      <c r="X120" s="24">
        <f>IF(OR(NOT(ISNUMBER(T120)),NOT(ISNUMBER(T121))),"",IF(COUNT(L120:S120)&lt;&gt;COUNT(L121:S121),"Check the meters",T121-T120-IF($L$4="Yes",N(U120),0)))</f>
        <v/>
      </c>
      <c r="Y120" s="24">
        <f>IF(AND(ISNUMBER(K120),ISNUMBER(V120),ISNUMBER(W120),ISNUMBER(X120)),K120+V120-W120-X120,"")</f>
        <v/>
      </c>
      <c r="Z120" s="23" t="n"/>
      <c r="AA120" s="24">
        <f>IF(ISNUMBER(Z120),Z120,IF(ISNUMBER(K121),K121,""))</f>
        <v/>
      </c>
      <c r="AB120" s="27">
        <f>IF(AND(ISNUMBER(Y120),ISNUMBER(AA120)),AA120-Y120,"")</f>
        <v/>
      </c>
      <c r="AC120" s="24">
        <f>IF(ISNUMBER(AA120),0.04*AA120,"")</f>
        <v/>
      </c>
      <c r="AD120" s="28">
        <f>IF(AND(ISNUMBER(AB120),ISNUMBER(AA120)),IF(AA120=0,"",AB120/AA120),"")</f>
        <v/>
      </c>
      <c r="AE120" s="29">
        <f>IF(ISNUMBER(AB120),IF(ROUND(ABS(AB120),3)&lt;=ROUND(AC120,3),"Inside 4%","Over 4%"),"")</f>
        <v/>
      </c>
      <c r="AF120" s="22" t="n"/>
    </row>
    <row r="121">
      <c r="A121" s="30">
        <f>IF(A120="","",A120+1)</f>
        <v/>
      </c>
      <c r="B121" s="22" t="n"/>
      <c r="C121" s="23" t="n"/>
      <c r="D121" s="22" t="n"/>
      <c r="E121" s="22" t="n"/>
      <c r="F121" s="23" t="n"/>
      <c r="G121" s="22" t="n"/>
      <c r="H121" s="22" t="n"/>
      <c r="I121" s="23" t="n"/>
      <c r="J121" s="22" t="n"/>
      <c r="K121" s="24">
        <f>IF(COUNT(C121,F121,I121)=0,"",SUM(C121,F121,I121))</f>
        <v/>
      </c>
      <c r="L121" s="25" t="n"/>
      <c r="M121" s="25" t="n"/>
      <c r="N121" s="25" t="n"/>
      <c r="O121" s="25" t="n"/>
      <c r="P121" s="25" t="n"/>
      <c r="Q121" s="25" t="n"/>
      <c r="R121" s="25" t="n"/>
      <c r="S121" s="25" t="n"/>
      <c r="T121" s="24">
        <f>IF(COUNT(L121:S121)=0,"",SUM(L121:S121))</f>
        <v/>
      </c>
      <c r="U121" s="23" t="n"/>
      <c r="V121" s="26">
        <f>IF(A121="","",SUMIFS('Tankers'!$G$4:$G$2003,'Tankers'!$A$4:$A$2003,A121,'Tankers'!$D$4:$D$2003,$I$3))</f>
        <v/>
      </c>
      <c r="W121" s="26">
        <f>IF(V121="","",IF($T$3="",0,V121*$T$3/100))</f>
        <v/>
      </c>
      <c r="X121" s="24">
        <f>IF(OR(NOT(ISNUMBER(T121)),NOT(ISNUMBER(T122))),"",IF(COUNT(L121:S121)&lt;&gt;COUNT(L122:S122),"Check the meters",T122-T121-IF($L$4="Yes",N(U121),0)))</f>
        <v/>
      </c>
      <c r="Y121" s="24">
        <f>IF(AND(ISNUMBER(K121),ISNUMBER(V121),ISNUMBER(W121),ISNUMBER(X121)),K121+V121-W121-X121,"")</f>
        <v/>
      </c>
      <c r="Z121" s="23" t="n"/>
      <c r="AA121" s="24">
        <f>IF(ISNUMBER(Z121),Z121,IF(ISNUMBER(K122),K122,""))</f>
        <v/>
      </c>
      <c r="AB121" s="27">
        <f>IF(AND(ISNUMBER(Y121),ISNUMBER(AA121)),AA121-Y121,"")</f>
        <v/>
      </c>
      <c r="AC121" s="24">
        <f>IF(ISNUMBER(AA121),0.04*AA121,"")</f>
        <v/>
      </c>
      <c r="AD121" s="28">
        <f>IF(AND(ISNUMBER(AB121),ISNUMBER(AA121)),IF(AA121=0,"",AB121/AA121),"")</f>
        <v/>
      </c>
      <c r="AE121" s="29">
        <f>IF(ISNUMBER(AB121),IF(ROUND(ABS(AB121),3)&lt;=ROUND(AC121,3),"Inside 4%","Over 4%"),"")</f>
        <v/>
      </c>
      <c r="AF121" s="22" t="n"/>
    </row>
    <row r="122">
      <c r="A122" s="30">
        <f>IF(A121="","",A121+1)</f>
        <v/>
      </c>
      <c r="B122" s="22" t="n"/>
      <c r="C122" s="23" t="n"/>
      <c r="D122" s="22" t="n"/>
      <c r="E122" s="22" t="n"/>
      <c r="F122" s="23" t="n"/>
      <c r="G122" s="22" t="n"/>
      <c r="H122" s="22" t="n"/>
      <c r="I122" s="23" t="n"/>
      <c r="J122" s="22" t="n"/>
      <c r="K122" s="24">
        <f>IF(COUNT(C122,F122,I122)=0,"",SUM(C122,F122,I122))</f>
        <v/>
      </c>
      <c r="L122" s="25" t="n"/>
      <c r="M122" s="25" t="n"/>
      <c r="N122" s="25" t="n"/>
      <c r="O122" s="25" t="n"/>
      <c r="P122" s="25" t="n"/>
      <c r="Q122" s="25" t="n"/>
      <c r="R122" s="25" t="n"/>
      <c r="S122" s="25" t="n"/>
      <c r="T122" s="24">
        <f>IF(COUNT(L122:S122)=0,"",SUM(L122:S122))</f>
        <v/>
      </c>
      <c r="U122" s="23" t="n"/>
      <c r="V122" s="26">
        <f>IF(A122="","",SUMIFS('Tankers'!$G$4:$G$2003,'Tankers'!$A$4:$A$2003,A122,'Tankers'!$D$4:$D$2003,$I$3))</f>
        <v/>
      </c>
      <c r="W122" s="26">
        <f>IF(V122="","",IF($T$3="",0,V122*$T$3/100))</f>
        <v/>
      </c>
      <c r="X122" s="24">
        <f>IF(OR(NOT(ISNUMBER(T122)),NOT(ISNUMBER(T123))),"",IF(COUNT(L122:S122)&lt;&gt;COUNT(L123:S123),"Check the meters",T123-T122-IF($L$4="Yes",N(U122),0)))</f>
        <v/>
      </c>
      <c r="Y122" s="24">
        <f>IF(AND(ISNUMBER(K122),ISNUMBER(V122),ISNUMBER(W122),ISNUMBER(X122)),K122+V122-W122-X122,"")</f>
        <v/>
      </c>
      <c r="Z122" s="23" t="n"/>
      <c r="AA122" s="24">
        <f>IF(ISNUMBER(Z122),Z122,IF(ISNUMBER(K123),K123,""))</f>
        <v/>
      </c>
      <c r="AB122" s="27">
        <f>IF(AND(ISNUMBER(Y122),ISNUMBER(AA122)),AA122-Y122,"")</f>
        <v/>
      </c>
      <c r="AC122" s="24">
        <f>IF(ISNUMBER(AA122),0.04*AA122,"")</f>
        <v/>
      </c>
      <c r="AD122" s="28">
        <f>IF(AND(ISNUMBER(AB122),ISNUMBER(AA122)),IF(AA122=0,"",AB122/AA122),"")</f>
        <v/>
      </c>
      <c r="AE122" s="29">
        <f>IF(ISNUMBER(AB122),IF(ROUND(ABS(AB122),3)&lt;=ROUND(AC122,3),"Inside 4%","Over 4%"),"")</f>
        <v/>
      </c>
      <c r="AF122" s="22" t="n"/>
    </row>
    <row r="123">
      <c r="A123" s="30">
        <f>IF(A122="","",A122+1)</f>
        <v/>
      </c>
      <c r="B123" s="22" t="n"/>
      <c r="C123" s="23" t="n"/>
      <c r="D123" s="22" t="n"/>
      <c r="E123" s="22" t="n"/>
      <c r="F123" s="23" t="n"/>
      <c r="G123" s="22" t="n"/>
      <c r="H123" s="22" t="n"/>
      <c r="I123" s="23" t="n"/>
      <c r="J123" s="22" t="n"/>
      <c r="K123" s="24">
        <f>IF(COUNT(C123,F123,I123)=0,"",SUM(C123,F123,I123))</f>
        <v/>
      </c>
      <c r="L123" s="25" t="n"/>
      <c r="M123" s="25" t="n"/>
      <c r="N123" s="25" t="n"/>
      <c r="O123" s="25" t="n"/>
      <c r="P123" s="25" t="n"/>
      <c r="Q123" s="25" t="n"/>
      <c r="R123" s="25" t="n"/>
      <c r="S123" s="25" t="n"/>
      <c r="T123" s="24">
        <f>IF(COUNT(L123:S123)=0,"",SUM(L123:S123))</f>
        <v/>
      </c>
      <c r="U123" s="23" t="n"/>
      <c r="V123" s="26">
        <f>IF(A123="","",SUMIFS('Tankers'!$G$4:$G$2003,'Tankers'!$A$4:$A$2003,A123,'Tankers'!$D$4:$D$2003,$I$3))</f>
        <v/>
      </c>
      <c r="W123" s="26">
        <f>IF(V123="","",IF($T$3="",0,V123*$T$3/100))</f>
        <v/>
      </c>
      <c r="X123" s="24">
        <f>IF(OR(NOT(ISNUMBER(T123)),NOT(ISNUMBER(T124))),"",IF(COUNT(L123:S123)&lt;&gt;COUNT(L124:S124),"Check the meters",T124-T123-IF($L$4="Yes",N(U123),0)))</f>
        <v/>
      </c>
      <c r="Y123" s="24">
        <f>IF(AND(ISNUMBER(K123),ISNUMBER(V123),ISNUMBER(W123),ISNUMBER(X123)),K123+V123-W123-X123,"")</f>
        <v/>
      </c>
      <c r="Z123" s="23" t="n"/>
      <c r="AA123" s="24">
        <f>IF(ISNUMBER(Z123),Z123,IF(ISNUMBER(K124),K124,""))</f>
        <v/>
      </c>
      <c r="AB123" s="27">
        <f>IF(AND(ISNUMBER(Y123),ISNUMBER(AA123)),AA123-Y123,"")</f>
        <v/>
      </c>
      <c r="AC123" s="24">
        <f>IF(ISNUMBER(AA123),0.04*AA123,"")</f>
        <v/>
      </c>
      <c r="AD123" s="28">
        <f>IF(AND(ISNUMBER(AB123),ISNUMBER(AA123)),IF(AA123=0,"",AB123/AA123),"")</f>
        <v/>
      </c>
      <c r="AE123" s="29">
        <f>IF(ISNUMBER(AB123),IF(ROUND(ABS(AB123),3)&lt;=ROUND(AC123,3),"Inside 4%","Over 4%"),"")</f>
        <v/>
      </c>
      <c r="AF123" s="22" t="n"/>
    </row>
    <row r="124">
      <c r="A124" s="30">
        <f>IF(A123="","",A123+1)</f>
        <v/>
      </c>
      <c r="B124" s="22" t="n"/>
      <c r="C124" s="23" t="n"/>
      <c r="D124" s="22" t="n"/>
      <c r="E124" s="22" t="n"/>
      <c r="F124" s="23" t="n"/>
      <c r="G124" s="22" t="n"/>
      <c r="H124" s="22" t="n"/>
      <c r="I124" s="23" t="n"/>
      <c r="J124" s="22" t="n"/>
      <c r="K124" s="24">
        <f>IF(COUNT(C124,F124,I124)=0,"",SUM(C124,F124,I124))</f>
        <v/>
      </c>
      <c r="L124" s="25" t="n"/>
      <c r="M124" s="25" t="n"/>
      <c r="N124" s="25" t="n"/>
      <c r="O124" s="25" t="n"/>
      <c r="P124" s="25" t="n"/>
      <c r="Q124" s="25" t="n"/>
      <c r="R124" s="25" t="n"/>
      <c r="S124" s="25" t="n"/>
      <c r="T124" s="24">
        <f>IF(COUNT(L124:S124)=0,"",SUM(L124:S124))</f>
        <v/>
      </c>
      <c r="U124" s="23" t="n"/>
      <c r="V124" s="26">
        <f>IF(A124="","",SUMIFS('Tankers'!$G$4:$G$2003,'Tankers'!$A$4:$A$2003,A124,'Tankers'!$D$4:$D$2003,$I$3))</f>
        <v/>
      </c>
      <c r="W124" s="26">
        <f>IF(V124="","",IF($T$3="",0,V124*$T$3/100))</f>
        <v/>
      </c>
      <c r="X124" s="24">
        <f>IF(OR(NOT(ISNUMBER(T124)),NOT(ISNUMBER(T125))),"",IF(COUNT(L124:S124)&lt;&gt;COUNT(L125:S125),"Check the meters",T125-T124-IF($L$4="Yes",N(U124),0)))</f>
        <v/>
      </c>
      <c r="Y124" s="24">
        <f>IF(AND(ISNUMBER(K124),ISNUMBER(V124),ISNUMBER(W124),ISNUMBER(X124)),K124+V124-W124-X124,"")</f>
        <v/>
      </c>
      <c r="Z124" s="23" t="n"/>
      <c r="AA124" s="24">
        <f>IF(ISNUMBER(Z124),Z124,IF(ISNUMBER(K125),K125,""))</f>
        <v/>
      </c>
      <c r="AB124" s="27">
        <f>IF(AND(ISNUMBER(Y124),ISNUMBER(AA124)),AA124-Y124,"")</f>
        <v/>
      </c>
      <c r="AC124" s="24">
        <f>IF(ISNUMBER(AA124),0.04*AA124,"")</f>
        <v/>
      </c>
      <c r="AD124" s="28">
        <f>IF(AND(ISNUMBER(AB124),ISNUMBER(AA124)),IF(AA124=0,"",AB124/AA124),"")</f>
        <v/>
      </c>
      <c r="AE124" s="29">
        <f>IF(ISNUMBER(AB124),IF(ROUND(ABS(AB124),3)&lt;=ROUND(AC124,3),"Inside 4%","Over 4%"),"")</f>
        <v/>
      </c>
      <c r="AF124" s="22" t="n"/>
    </row>
    <row r="125">
      <c r="A125" s="30">
        <f>IF(A124="","",A124+1)</f>
        <v/>
      </c>
      <c r="B125" s="22" t="n"/>
      <c r="C125" s="23" t="n"/>
      <c r="D125" s="22" t="n"/>
      <c r="E125" s="22" t="n"/>
      <c r="F125" s="23" t="n"/>
      <c r="G125" s="22" t="n"/>
      <c r="H125" s="22" t="n"/>
      <c r="I125" s="23" t="n"/>
      <c r="J125" s="22" t="n"/>
      <c r="K125" s="24">
        <f>IF(COUNT(C125,F125,I125)=0,"",SUM(C125,F125,I125))</f>
        <v/>
      </c>
      <c r="L125" s="25" t="n"/>
      <c r="M125" s="25" t="n"/>
      <c r="N125" s="25" t="n"/>
      <c r="O125" s="25" t="n"/>
      <c r="P125" s="25" t="n"/>
      <c r="Q125" s="25" t="n"/>
      <c r="R125" s="25" t="n"/>
      <c r="S125" s="25" t="n"/>
      <c r="T125" s="24">
        <f>IF(COUNT(L125:S125)=0,"",SUM(L125:S125))</f>
        <v/>
      </c>
      <c r="U125" s="23" t="n"/>
      <c r="V125" s="26">
        <f>IF(A125="","",SUMIFS('Tankers'!$G$4:$G$2003,'Tankers'!$A$4:$A$2003,A125,'Tankers'!$D$4:$D$2003,$I$3))</f>
        <v/>
      </c>
      <c r="W125" s="26">
        <f>IF(V125="","",IF($T$3="",0,V125*$T$3/100))</f>
        <v/>
      </c>
      <c r="X125" s="24">
        <f>IF(OR(NOT(ISNUMBER(T125)),NOT(ISNUMBER(T126))),"",IF(COUNT(L125:S125)&lt;&gt;COUNT(L126:S126),"Check the meters",T126-T125-IF($L$4="Yes",N(U125),0)))</f>
        <v/>
      </c>
      <c r="Y125" s="24">
        <f>IF(AND(ISNUMBER(K125),ISNUMBER(V125),ISNUMBER(W125),ISNUMBER(X125)),K125+V125-W125-X125,"")</f>
        <v/>
      </c>
      <c r="Z125" s="23" t="n"/>
      <c r="AA125" s="24">
        <f>IF(ISNUMBER(Z125),Z125,IF(ISNUMBER(K126),K126,""))</f>
        <v/>
      </c>
      <c r="AB125" s="27">
        <f>IF(AND(ISNUMBER(Y125),ISNUMBER(AA125)),AA125-Y125,"")</f>
        <v/>
      </c>
      <c r="AC125" s="24">
        <f>IF(ISNUMBER(AA125),0.04*AA125,"")</f>
        <v/>
      </c>
      <c r="AD125" s="28">
        <f>IF(AND(ISNUMBER(AB125),ISNUMBER(AA125)),IF(AA125=0,"",AB125/AA125),"")</f>
        <v/>
      </c>
      <c r="AE125" s="29">
        <f>IF(ISNUMBER(AB125),IF(ROUND(ABS(AB125),3)&lt;=ROUND(AC125,3),"Inside 4%","Over 4%"),"")</f>
        <v/>
      </c>
      <c r="AF125" s="22" t="n"/>
    </row>
    <row r="126">
      <c r="A126" s="30">
        <f>IF(A125="","",A125+1)</f>
        <v/>
      </c>
      <c r="B126" s="22" t="n"/>
      <c r="C126" s="23" t="n"/>
      <c r="D126" s="22" t="n"/>
      <c r="E126" s="22" t="n"/>
      <c r="F126" s="23" t="n"/>
      <c r="G126" s="22" t="n"/>
      <c r="H126" s="22" t="n"/>
      <c r="I126" s="23" t="n"/>
      <c r="J126" s="22" t="n"/>
      <c r="K126" s="24">
        <f>IF(COUNT(C126,F126,I126)=0,"",SUM(C126,F126,I126))</f>
        <v/>
      </c>
      <c r="L126" s="25" t="n"/>
      <c r="M126" s="25" t="n"/>
      <c r="N126" s="25" t="n"/>
      <c r="O126" s="25" t="n"/>
      <c r="P126" s="25" t="n"/>
      <c r="Q126" s="25" t="n"/>
      <c r="R126" s="25" t="n"/>
      <c r="S126" s="25" t="n"/>
      <c r="T126" s="24">
        <f>IF(COUNT(L126:S126)=0,"",SUM(L126:S126))</f>
        <v/>
      </c>
      <c r="U126" s="23" t="n"/>
      <c r="V126" s="26">
        <f>IF(A126="","",SUMIFS('Tankers'!$G$4:$G$2003,'Tankers'!$A$4:$A$2003,A126,'Tankers'!$D$4:$D$2003,$I$3))</f>
        <v/>
      </c>
      <c r="W126" s="26">
        <f>IF(V126="","",IF($T$3="",0,V126*$T$3/100))</f>
        <v/>
      </c>
      <c r="X126" s="24">
        <f>IF(OR(NOT(ISNUMBER(T126)),NOT(ISNUMBER(T127))),"",IF(COUNT(L126:S126)&lt;&gt;COUNT(L127:S127),"Check the meters",T127-T126-IF($L$4="Yes",N(U126),0)))</f>
        <v/>
      </c>
      <c r="Y126" s="24">
        <f>IF(AND(ISNUMBER(K126),ISNUMBER(V126),ISNUMBER(W126),ISNUMBER(X126)),K126+V126-W126-X126,"")</f>
        <v/>
      </c>
      <c r="Z126" s="23" t="n"/>
      <c r="AA126" s="24">
        <f>IF(ISNUMBER(Z126),Z126,IF(ISNUMBER(K127),K127,""))</f>
        <v/>
      </c>
      <c r="AB126" s="27">
        <f>IF(AND(ISNUMBER(Y126),ISNUMBER(AA126)),AA126-Y126,"")</f>
        <v/>
      </c>
      <c r="AC126" s="24">
        <f>IF(ISNUMBER(AA126),0.04*AA126,"")</f>
        <v/>
      </c>
      <c r="AD126" s="28">
        <f>IF(AND(ISNUMBER(AB126),ISNUMBER(AA126)),IF(AA126=0,"",AB126/AA126),"")</f>
        <v/>
      </c>
      <c r="AE126" s="29">
        <f>IF(ISNUMBER(AB126),IF(ROUND(ABS(AB126),3)&lt;=ROUND(AC126,3),"Inside 4%","Over 4%"),"")</f>
        <v/>
      </c>
      <c r="AF126" s="22" t="n"/>
    </row>
    <row r="127">
      <c r="A127" s="30">
        <f>IF(A126="","",A126+1)</f>
        <v/>
      </c>
      <c r="B127" s="22" t="n"/>
      <c r="C127" s="23" t="n"/>
      <c r="D127" s="22" t="n"/>
      <c r="E127" s="22" t="n"/>
      <c r="F127" s="23" t="n"/>
      <c r="G127" s="22" t="n"/>
      <c r="H127" s="22" t="n"/>
      <c r="I127" s="23" t="n"/>
      <c r="J127" s="22" t="n"/>
      <c r="K127" s="24">
        <f>IF(COUNT(C127,F127,I127)=0,"",SUM(C127,F127,I127))</f>
        <v/>
      </c>
      <c r="L127" s="25" t="n"/>
      <c r="M127" s="25" t="n"/>
      <c r="N127" s="25" t="n"/>
      <c r="O127" s="25" t="n"/>
      <c r="P127" s="25" t="n"/>
      <c r="Q127" s="25" t="n"/>
      <c r="R127" s="25" t="n"/>
      <c r="S127" s="25" t="n"/>
      <c r="T127" s="24">
        <f>IF(COUNT(L127:S127)=0,"",SUM(L127:S127))</f>
        <v/>
      </c>
      <c r="U127" s="23" t="n"/>
      <c r="V127" s="26">
        <f>IF(A127="","",SUMIFS('Tankers'!$G$4:$G$2003,'Tankers'!$A$4:$A$2003,A127,'Tankers'!$D$4:$D$2003,$I$3))</f>
        <v/>
      </c>
      <c r="W127" s="26">
        <f>IF(V127="","",IF($T$3="",0,V127*$T$3/100))</f>
        <v/>
      </c>
      <c r="X127" s="24">
        <f>IF(OR(NOT(ISNUMBER(T127)),NOT(ISNUMBER(T128))),"",IF(COUNT(L127:S127)&lt;&gt;COUNT(L128:S128),"Check the meters",T128-T127-IF($L$4="Yes",N(U127),0)))</f>
        <v/>
      </c>
      <c r="Y127" s="24">
        <f>IF(AND(ISNUMBER(K127),ISNUMBER(V127),ISNUMBER(W127),ISNUMBER(X127)),K127+V127-W127-X127,"")</f>
        <v/>
      </c>
      <c r="Z127" s="23" t="n"/>
      <c r="AA127" s="24">
        <f>IF(ISNUMBER(Z127),Z127,IF(ISNUMBER(K128),K128,""))</f>
        <v/>
      </c>
      <c r="AB127" s="27">
        <f>IF(AND(ISNUMBER(Y127),ISNUMBER(AA127)),AA127-Y127,"")</f>
        <v/>
      </c>
      <c r="AC127" s="24">
        <f>IF(ISNUMBER(AA127),0.04*AA127,"")</f>
        <v/>
      </c>
      <c r="AD127" s="28">
        <f>IF(AND(ISNUMBER(AB127),ISNUMBER(AA127)),IF(AA127=0,"",AB127/AA127),"")</f>
        <v/>
      </c>
      <c r="AE127" s="29">
        <f>IF(ISNUMBER(AB127),IF(ROUND(ABS(AB127),3)&lt;=ROUND(AC127,3),"Inside 4%","Over 4%"),"")</f>
        <v/>
      </c>
      <c r="AF127" s="22" t="n"/>
    </row>
    <row r="128">
      <c r="A128" s="30">
        <f>IF(A127="","",A127+1)</f>
        <v/>
      </c>
      <c r="B128" s="22" t="n"/>
      <c r="C128" s="23" t="n"/>
      <c r="D128" s="22" t="n"/>
      <c r="E128" s="22" t="n"/>
      <c r="F128" s="23" t="n"/>
      <c r="G128" s="22" t="n"/>
      <c r="H128" s="22" t="n"/>
      <c r="I128" s="23" t="n"/>
      <c r="J128" s="22" t="n"/>
      <c r="K128" s="24">
        <f>IF(COUNT(C128,F128,I128)=0,"",SUM(C128,F128,I128))</f>
        <v/>
      </c>
      <c r="L128" s="25" t="n"/>
      <c r="M128" s="25" t="n"/>
      <c r="N128" s="25" t="n"/>
      <c r="O128" s="25" t="n"/>
      <c r="P128" s="25" t="n"/>
      <c r="Q128" s="25" t="n"/>
      <c r="R128" s="25" t="n"/>
      <c r="S128" s="25" t="n"/>
      <c r="T128" s="24">
        <f>IF(COUNT(L128:S128)=0,"",SUM(L128:S128))</f>
        <v/>
      </c>
      <c r="U128" s="23" t="n"/>
      <c r="V128" s="26">
        <f>IF(A128="","",SUMIFS('Tankers'!$G$4:$G$2003,'Tankers'!$A$4:$A$2003,A128,'Tankers'!$D$4:$D$2003,$I$3))</f>
        <v/>
      </c>
      <c r="W128" s="26">
        <f>IF(V128="","",IF($T$3="",0,V128*$T$3/100))</f>
        <v/>
      </c>
      <c r="X128" s="24">
        <f>IF(OR(NOT(ISNUMBER(T128)),NOT(ISNUMBER(T129))),"",IF(COUNT(L128:S128)&lt;&gt;COUNT(L129:S129),"Check the meters",T129-T128-IF($L$4="Yes",N(U128),0)))</f>
        <v/>
      </c>
      <c r="Y128" s="24">
        <f>IF(AND(ISNUMBER(K128),ISNUMBER(V128),ISNUMBER(W128),ISNUMBER(X128)),K128+V128-W128-X128,"")</f>
        <v/>
      </c>
      <c r="Z128" s="23" t="n"/>
      <c r="AA128" s="24">
        <f>IF(ISNUMBER(Z128),Z128,IF(ISNUMBER(K129),K129,""))</f>
        <v/>
      </c>
      <c r="AB128" s="27">
        <f>IF(AND(ISNUMBER(Y128),ISNUMBER(AA128)),AA128-Y128,"")</f>
        <v/>
      </c>
      <c r="AC128" s="24">
        <f>IF(ISNUMBER(AA128),0.04*AA128,"")</f>
        <v/>
      </c>
      <c r="AD128" s="28">
        <f>IF(AND(ISNUMBER(AB128),ISNUMBER(AA128)),IF(AA128=0,"",AB128/AA128),"")</f>
        <v/>
      </c>
      <c r="AE128" s="29">
        <f>IF(ISNUMBER(AB128),IF(ROUND(ABS(AB128),3)&lt;=ROUND(AC128,3),"Inside 4%","Over 4%"),"")</f>
        <v/>
      </c>
      <c r="AF128" s="22" t="n"/>
    </row>
    <row r="129">
      <c r="A129" s="30">
        <f>IF(A128="","",A128+1)</f>
        <v/>
      </c>
      <c r="B129" s="22" t="n"/>
      <c r="C129" s="23" t="n"/>
      <c r="D129" s="22" t="n"/>
      <c r="E129" s="22" t="n"/>
      <c r="F129" s="23" t="n"/>
      <c r="G129" s="22" t="n"/>
      <c r="H129" s="22" t="n"/>
      <c r="I129" s="23" t="n"/>
      <c r="J129" s="22" t="n"/>
      <c r="K129" s="24">
        <f>IF(COUNT(C129,F129,I129)=0,"",SUM(C129,F129,I129))</f>
        <v/>
      </c>
      <c r="L129" s="25" t="n"/>
      <c r="M129" s="25" t="n"/>
      <c r="N129" s="25" t="n"/>
      <c r="O129" s="25" t="n"/>
      <c r="P129" s="25" t="n"/>
      <c r="Q129" s="25" t="n"/>
      <c r="R129" s="25" t="n"/>
      <c r="S129" s="25" t="n"/>
      <c r="T129" s="24">
        <f>IF(COUNT(L129:S129)=0,"",SUM(L129:S129))</f>
        <v/>
      </c>
      <c r="U129" s="23" t="n"/>
      <c r="V129" s="26">
        <f>IF(A129="","",SUMIFS('Tankers'!$G$4:$G$2003,'Tankers'!$A$4:$A$2003,A129,'Tankers'!$D$4:$D$2003,$I$3))</f>
        <v/>
      </c>
      <c r="W129" s="26">
        <f>IF(V129="","",IF($T$3="",0,V129*$T$3/100))</f>
        <v/>
      </c>
      <c r="X129" s="24">
        <f>IF(OR(NOT(ISNUMBER(T129)),NOT(ISNUMBER(T130))),"",IF(COUNT(L129:S129)&lt;&gt;COUNT(L130:S130),"Check the meters",T130-T129-IF($L$4="Yes",N(U129),0)))</f>
        <v/>
      </c>
      <c r="Y129" s="24">
        <f>IF(AND(ISNUMBER(K129),ISNUMBER(V129),ISNUMBER(W129),ISNUMBER(X129)),K129+V129-W129-X129,"")</f>
        <v/>
      </c>
      <c r="Z129" s="23" t="n"/>
      <c r="AA129" s="24">
        <f>IF(ISNUMBER(Z129),Z129,IF(ISNUMBER(K130),K130,""))</f>
        <v/>
      </c>
      <c r="AB129" s="27">
        <f>IF(AND(ISNUMBER(Y129),ISNUMBER(AA129)),AA129-Y129,"")</f>
        <v/>
      </c>
      <c r="AC129" s="24">
        <f>IF(ISNUMBER(AA129),0.04*AA129,"")</f>
        <v/>
      </c>
      <c r="AD129" s="28">
        <f>IF(AND(ISNUMBER(AB129),ISNUMBER(AA129)),IF(AA129=0,"",AB129/AA129),"")</f>
        <v/>
      </c>
      <c r="AE129" s="29">
        <f>IF(ISNUMBER(AB129),IF(ROUND(ABS(AB129),3)&lt;=ROUND(AC129,3),"Inside 4%","Over 4%"),"")</f>
        <v/>
      </c>
      <c r="AF129" s="22" t="n"/>
    </row>
    <row r="130">
      <c r="A130" s="30">
        <f>IF(A129="","",A129+1)</f>
        <v/>
      </c>
      <c r="B130" s="22" t="n"/>
      <c r="C130" s="23" t="n"/>
      <c r="D130" s="22" t="n"/>
      <c r="E130" s="22" t="n"/>
      <c r="F130" s="23" t="n"/>
      <c r="G130" s="22" t="n"/>
      <c r="H130" s="22" t="n"/>
      <c r="I130" s="23" t="n"/>
      <c r="J130" s="22" t="n"/>
      <c r="K130" s="24">
        <f>IF(COUNT(C130,F130,I130)=0,"",SUM(C130,F130,I130))</f>
        <v/>
      </c>
      <c r="L130" s="25" t="n"/>
      <c r="M130" s="25" t="n"/>
      <c r="N130" s="25" t="n"/>
      <c r="O130" s="25" t="n"/>
      <c r="P130" s="25" t="n"/>
      <c r="Q130" s="25" t="n"/>
      <c r="R130" s="25" t="n"/>
      <c r="S130" s="25" t="n"/>
      <c r="T130" s="24">
        <f>IF(COUNT(L130:S130)=0,"",SUM(L130:S130))</f>
        <v/>
      </c>
      <c r="U130" s="23" t="n"/>
      <c r="V130" s="26">
        <f>IF(A130="","",SUMIFS('Tankers'!$G$4:$G$2003,'Tankers'!$A$4:$A$2003,A130,'Tankers'!$D$4:$D$2003,$I$3))</f>
        <v/>
      </c>
      <c r="W130" s="26">
        <f>IF(V130="","",IF($T$3="",0,V130*$T$3/100))</f>
        <v/>
      </c>
      <c r="X130" s="24">
        <f>IF(OR(NOT(ISNUMBER(T130)),NOT(ISNUMBER(T131))),"",IF(COUNT(L130:S130)&lt;&gt;COUNT(L131:S131),"Check the meters",T131-T130-IF($L$4="Yes",N(U130),0)))</f>
        <v/>
      </c>
      <c r="Y130" s="24">
        <f>IF(AND(ISNUMBER(K130),ISNUMBER(V130),ISNUMBER(W130),ISNUMBER(X130)),K130+V130-W130-X130,"")</f>
        <v/>
      </c>
      <c r="Z130" s="23" t="n"/>
      <c r="AA130" s="24">
        <f>IF(ISNUMBER(Z130),Z130,IF(ISNUMBER(K131),K131,""))</f>
        <v/>
      </c>
      <c r="AB130" s="27">
        <f>IF(AND(ISNUMBER(Y130),ISNUMBER(AA130)),AA130-Y130,"")</f>
        <v/>
      </c>
      <c r="AC130" s="24">
        <f>IF(ISNUMBER(AA130),0.04*AA130,"")</f>
        <v/>
      </c>
      <c r="AD130" s="28">
        <f>IF(AND(ISNUMBER(AB130),ISNUMBER(AA130)),IF(AA130=0,"",AB130/AA130),"")</f>
        <v/>
      </c>
      <c r="AE130" s="29">
        <f>IF(ISNUMBER(AB130),IF(ROUND(ABS(AB130),3)&lt;=ROUND(AC130,3),"Inside 4%","Over 4%"),"")</f>
        <v/>
      </c>
      <c r="AF130" s="22" t="n"/>
    </row>
    <row r="131">
      <c r="A131" s="30">
        <f>IF(A130="","",A130+1)</f>
        <v/>
      </c>
      <c r="B131" s="22" t="n"/>
      <c r="C131" s="23" t="n"/>
      <c r="D131" s="22" t="n"/>
      <c r="E131" s="22" t="n"/>
      <c r="F131" s="23" t="n"/>
      <c r="G131" s="22" t="n"/>
      <c r="H131" s="22" t="n"/>
      <c r="I131" s="23" t="n"/>
      <c r="J131" s="22" t="n"/>
      <c r="K131" s="24">
        <f>IF(COUNT(C131,F131,I131)=0,"",SUM(C131,F131,I131))</f>
        <v/>
      </c>
      <c r="L131" s="25" t="n"/>
      <c r="M131" s="25" t="n"/>
      <c r="N131" s="25" t="n"/>
      <c r="O131" s="25" t="n"/>
      <c r="P131" s="25" t="n"/>
      <c r="Q131" s="25" t="n"/>
      <c r="R131" s="25" t="n"/>
      <c r="S131" s="25" t="n"/>
      <c r="T131" s="24">
        <f>IF(COUNT(L131:S131)=0,"",SUM(L131:S131))</f>
        <v/>
      </c>
      <c r="U131" s="23" t="n"/>
      <c r="V131" s="26">
        <f>IF(A131="","",SUMIFS('Tankers'!$G$4:$G$2003,'Tankers'!$A$4:$A$2003,A131,'Tankers'!$D$4:$D$2003,$I$3))</f>
        <v/>
      </c>
      <c r="W131" s="26">
        <f>IF(V131="","",IF($T$3="",0,V131*$T$3/100))</f>
        <v/>
      </c>
      <c r="X131" s="24">
        <f>IF(OR(NOT(ISNUMBER(T131)),NOT(ISNUMBER(T132))),"",IF(COUNT(L131:S131)&lt;&gt;COUNT(L132:S132),"Check the meters",T132-T131-IF($L$4="Yes",N(U131),0)))</f>
        <v/>
      </c>
      <c r="Y131" s="24">
        <f>IF(AND(ISNUMBER(K131),ISNUMBER(V131),ISNUMBER(W131),ISNUMBER(X131)),K131+V131-W131-X131,"")</f>
        <v/>
      </c>
      <c r="Z131" s="23" t="n"/>
      <c r="AA131" s="24">
        <f>IF(ISNUMBER(Z131),Z131,IF(ISNUMBER(K132),K132,""))</f>
        <v/>
      </c>
      <c r="AB131" s="27">
        <f>IF(AND(ISNUMBER(Y131),ISNUMBER(AA131)),AA131-Y131,"")</f>
        <v/>
      </c>
      <c r="AC131" s="24">
        <f>IF(ISNUMBER(AA131),0.04*AA131,"")</f>
        <v/>
      </c>
      <c r="AD131" s="28">
        <f>IF(AND(ISNUMBER(AB131),ISNUMBER(AA131)),IF(AA131=0,"",AB131/AA131),"")</f>
        <v/>
      </c>
      <c r="AE131" s="29">
        <f>IF(ISNUMBER(AB131),IF(ROUND(ABS(AB131),3)&lt;=ROUND(AC131,3),"Inside 4%","Over 4%"),"")</f>
        <v/>
      </c>
      <c r="AF131" s="22" t="n"/>
    </row>
    <row r="132">
      <c r="A132" s="30">
        <f>IF(A131="","",A131+1)</f>
        <v/>
      </c>
      <c r="B132" s="22" t="n"/>
      <c r="C132" s="23" t="n"/>
      <c r="D132" s="22" t="n"/>
      <c r="E132" s="22" t="n"/>
      <c r="F132" s="23" t="n"/>
      <c r="G132" s="22" t="n"/>
      <c r="H132" s="22" t="n"/>
      <c r="I132" s="23" t="n"/>
      <c r="J132" s="22" t="n"/>
      <c r="K132" s="24">
        <f>IF(COUNT(C132,F132,I132)=0,"",SUM(C132,F132,I132))</f>
        <v/>
      </c>
      <c r="L132" s="25" t="n"/>
      <c r="M132" s="25" t="n"/>
      <c r="N132" s="25" t="n"/>
      <c r="O132" s="25" t="n"/>
      <c r="P132" s="25" t="n"/>
      <c r="Q132" s="25" t="n"/>
      <c r="R132" s="25" t="n"/>
      <c r="S132" s="25" t="n"/>
      <c r="T132" s="24">
        <f>IF(COUNT(L132:S132)=0,"",SUM(L132:S132))</f>
        <v/>
      </c>
      <c r="U132" s="23" t="n"/>
      <c r="V132" s="26">
        <f>IF(A132="","",SUMIFS('Tankers'!$G$4:$G$2003,'Tankers'!$A$4:$A$2003,A132,'Tankers'!$D$4:$D$2003,$I$3))</f>
        <v/>
      </c>
      <c r="W132" s="26">
        <f>IF(V132="","",IF($T$3="",0,V132*$T$3/100))</f>
        <v/>
      </c>
      <c r="X132" s="24">
        <f>IF(OR(NOT(ISNUMBER(T132)),NOT(ISNUMBER(T133))),"",IF(COUNT(L132:S132)&lt;&gt;COUNT(L133:S133),"Check the meters",T133-T132-IF($L$4="Yes",N(U132),0)))</f>
        <v/>
      </c>
      <c r="Y132" s="24">
        <f>IF(AND(ISNUMBER(K132),ISNUMBER(V132),ISNUMBER(W132),ISNUMBER(X132)),K132+V132-W132-X132,"")</f>
        <v/>
      </c>
      <c r="Z132" s="23" t="n"/>
      <c r="AA132" s="24">
        <f>IF(ISNUMBER(Z132),Z132,IF(ISNUMBER(K133),K133,""))</f>
        <v/>
      </c>
      <c r="AB132" s="27">
        <f>IF(AND(ISNUMBER(Y132),ISNUMBER(AA132)),AA132-Y132,"")</f>
        <v/>
      </c>
      <c r="AC132" s="24">
        <f>IF(ISNUMBER(AA132),0.04*AA132,"")</f>
        <v/>
      </c>
      <c r="AD132" s="28">
        <f>IF(AND(ISNUMBER(AB132),ISNUMBER(AA132)),IF(AA132=0,"",AB132/AA132),"")</f>
        <v/>
      </c>
      <c r="AE132" s="29">
        <f>IF(ISNUMBER(AB132),IF(ROUND(ABS(AB132),3)&lt;=ROUND(AC132,3),"Inside 4%","Over 4%"),"")</f>
        <v/>
      </c>
      <c r="AF132" s="22" t="n"/>
    </row>
    <row r="133">
      <c r="A133" s="30">
        <f>IF(A132="","",A132+1)</f>
        <v/>
      </c>
      <c r="B133" s="22" t="n"/>
      <c r="C133" s="23" t="n"/>
      <c r="D133" s="22" t="n"/>
      <c r="E133" s="22" t="n"/>
      <c r="F133" s="23" t="n"/>
      <c r="G133" s="22" t="n"/>
      <c r="H133" s="22" t="n"/>
      <c r="I133" s="23" t="n"/>
      <c r="J133" s="22" t="n"/>
      <c r="K133" s="24">
        <f>IF(COUNT(C133,F133,I133)=0,"",SUM(C133,F133,I133))</f>
        <v/>
      </c>
      <c r="L133" s="25" t="n"/>
      <c r="M133" s="25" t="n"/>
      <c r="N133" s="25" t="n"/>
      <c r="O133" s="25" t="n"/>
      <c r="P133" s="25" t="n"/>
      <c r="Q133" s="25" t="n"/>
      <c r="R133" s="25" t="n"/>
      <c r="S133" s="25" t="n"/>
      <c r="T133" s="24">
        <f>IF(COUNT(L133:S133)=0,"",SUM(L133:S133))</f>
        <v/>
      </c>
      <c r="U133" s="23" t="n"/>
      <c r="V133" s="26">
        <f>IF(A133="","",SUMIFS('Tankers'!$G$4:$G$2003,'Tankers'!$A$4:$A$2003,A133,'Tankers'!$D$4:$D$2003,$I$3))</f>
        <v/>
      </c>
      <c r="W133" s="26">
        <f>IF(V133="","",IF($T$3="",0,V133*$T$3/100))</f>
        <v/>
      </c>
      <c r="X133" s="24">
        <f>IF(OR(NOT(ISNUMBER(T133)),NOT(ISNUMBER(T134))),"",IF(COUNT(L133:S133)&lt;&gt;COUNT(L134:S134),"Check the meters",T134-T133-IF($L$4="Yes",N(U133),0)))</f>
        <v/>
      </c>
      <c r="Y133" s="24">
        <f>IF(AND(ISNUMBER(K133),ISNUMBER(V133),ISNUMBER(W133),ISNUMBER(X133)),K133+V133-W133-X133,"")</f>
        <v/>
      </c>
      <c r="Z133" s="23" t="n"/>
      <c r="AA133" s="24">
        <f>IF(ISNUMBER(Z133),Z133,IF(ISNUMBER(K134),K134,""))</f>
        <v/>
      </c>
      <c r="AB133" s="27">
        <f>IF(AND(ISNUMBER(Y133),ISNUMBER(AA133)),AA133-Y133,"")</f>
        <v/>
      </c>
      <c r="AC133" s="24">
        <f>IF(ISNUMBER(AA133),0.04*AA133,"")</f>
        <v/>
      </c>
      <c r="AD133" s="28">
        <f>IF(AND(ISNUMBER(AB133),ISNUMBER(AA133)),IF(AA133=0,"",AB133/AA133),"")</f>
        <v/>
      </c>
      <c r="AE133" s="29">
        <f>IF(ISNUMBER(AB133),IF(ROUND(ABS(AB133),3)&lt;=ROUND(AC133,3),"Inside 4%","Over 4%"),"")</f>
        <v/>
      </c>
      <c r="AF133" s="22" t="n"/>
    </row>
    <row r="134">
      <c r="A134" s="30">
        <f>IF(A133="","",A133+1)</f>
        <v/>
      </c>
      <c r="B134" s="22" t="n"/>
      <c r="C134" s="23" t="n"/>
      <c r="D134" s="22" t="n"/>
      <c r="E134" s="22" t="n"/>
      <c r="F134" s="23" t="n"/>
      <c r="G134" s="22" t="n"/>
      <c r="H134" s="22" t="n"/>
      <c r="I134" s="23" t="n"/>
      <c r="J134" s="22" t="n"/>
      <c r="K134" s="24">
        <f>IF(COUNT(C134,F134,I134)=0,"",SUM(C134,F134,I134))</f>
        <v/>
      </c>
      <c r="L134" s="25" t="n"/>
      <c r="M134" s="25" t="n"/>
      <c r="N134" s="25" t="n"/>
      <c r="O134" s="25" t="n"/>
      <c r="P134" s="25" t="n"/>
      <c r="Q134" s="25" t="n"/>
      <c r="R134" s="25" t="n"/>
      <c r="S134" s="25" t="n"/>
      <c r="T134" s="24">
        <f>IF(COUNT(L134:S134)=0,"",SUM(L134:S134))</f>
        <v/>
      </c>
      <c r="U134" s="23" t="n"/>
      <c r="V134" s="26">
        <f>IF(A134="","",SUMIFS('Tankers'!$G$4:$G$2003,'Tankers'!$A$4:$A$2003,A134,'Tankers'!$D$4:$D$2003,$I$3))</f>
        <v/>
      </c>
      <c r="W134" s="26">
        <f>IF(V134="","",IF($T$3="",0,V134*$T$3/100))</f>
        <v/>
      </c>
      <c r="X134" s="24">
        <f>IF(OR(NOT(ISNUMBER(T134)),NOT(ISNUMBER(T135))),"",IF(COUNT(L134:S134)&lt;&gt;COUNT(L135:S135),"Check the meters",T135-T134-IF($L$4="Yes",N(U134),0)))</f>
        <v/>
      </c>
      <c r="Y134" s="24">
        <f>IF(AND(ISNUMBER(K134),ISNUMBER(V134),ISNUMBER(W134),ISNUMBER(X134)),K134+V134-W134-X134,"")</f>
        <v/>
      </c>
      <c r="Z134" s="23" t="n"/>
      <c r="AA134" s="24">
        <f>IF(ISNUMBER(Z134),Z134,IF(ISNUMBER(K135),K135,""))</f>
        <v/>
      </c>
      <c r="AB134" s="27">
        <f>IF(AND(ISNUMBER(Y134),ISNUMBER(AA134)),AA134-Y134,"")</f>
        <v/>
      </c>
      <c r="AC134" s="24">
        <f>IF(ISNUMBER(AA134),0.04*AA134,"")</f>
        <v/>
      </c>
      <c r="AD134" s="28">
        <f>IF(AND(ISNUMBER(AB134),ISNUMBER(AA134)),IF(AA134=0,"",AB134/AA134),"")</f>
        <v/>
      </c>
      <c r="AE134" s="29">
        <f>IF(ISNUMBER(AB134),IF(ROUND(ABS(AB134),3)&lt;=ROUND(AC134,3),"Inside 4%","Over 4%"),"")</f>
        <v/>
      </c>
      <c r="AF134" s="22" t="n"/>
    </row>
    <row r="135">
      <c r="A135" s="30">
        <f>IF(A134="","",A134+1)</f>
        <v/>
      </c>
      <c r="B135" s="22" t="n"/>
      <c r="C135" s="23" t="n"/>
      <c r="D135" s="22" t="n"/>
      <c r="E135" s="22" t="n"/>
      <c r="F135" s="23" t="n"/>
      <c r="G135" s="22" t="n"/>
      <c r="H135" s="22" t="n"/>
      <c r="I135" s="23" t="n"/>
      <c r="J135" s="22" t="n"/>
      <c r="K135" s="24">
        <f>IF(COUNT(C135,F135,I135)=0,"",SUM(C135,F135,I135))</f>
        <v/>
      </c>
      <c r="L135" s="25" t="n"/>
      <c r="M135" s="25" t="n"/>
      <c r="N135" s="25" t="n"/>
      <c r="O135" s="25" t="n"/>
      <c r="P135" s="25" t="n"/>
      <c r="Q135" s="25" t="n"/>
      <c r="R135" s="25" t="n"/>
      <c r="S135" s="25" t="n"/>
      <c r="T135" s="24">
        <f>IF(COUNT(L135:S135)=0,"",SUM(L135:S135))</f>
        <v/>
      </c>
      <c r="U135" s="23" t="n"/>
      <c r="V135" s="26">
        <f>IF(A135="","",SUMIFS('Tankers'!$G$4:$G$2003,'Tankers'!$A$4:$A$2003,A135,'Tankers'!$D$4:$D$2003,$I$3))</f>
        <v/>
      </c>
      <c r="W135" s="26">
        <f>IF(V135="","",IF($T$3="",0,V135*$T$3/100))</f>
        <v/>
      </c>
      <c r="X135" s="24">
        <f>IF(OR(NOT(ISNUMBER(T135)),NOT(ISNUMBER(T136))),"",IF(COUNT(L135:S135)&lt;&gt;COUNT(L136:S136),"Check the meters",T136-T135-IF($L$4="Yes",N(U135),0)))</f>
        <v/>
      </c>
      <c r="Y135" s="24">
        <f>IF(AND(ISNUMBER(K135),ISNUMBER(V135),ISNUMBER(W135),ISNUMBER(X135)),K135+V135-W135-X135,"")</f>
        <v/>
      </c>
      <c r="Z135" s="23" t="n"/>
      <c r="AA135" s="24">
        <f>IF(ISNUMBER(Z135),Z135,IF(ISNUMBER(K136),K136,""))</f>
        <v/>
      </c>
      <c r="AB135" s="27">
        <f>IF(AND(ISNUMBER(Y135),ISNUMBER(AA135)),AA135-Y135,"")</f>
        <v/>
      </c>
      <c r="AC135" s="24">
        <f>IF(ISNUMBER(AA135),0.04*AA135,"")</f>
        <v/>
      </c>
      <c r="AD135" s="28">
        <f>IF(AND(ISNUMBER(AB135),ISNUMBER(AA135)),IF(AA135=0,"",AB135/AA135),"")</f>
        <v/>
      </c>
      <c r="AE135" s="29">
        <f>IF(ISNUMBER(AB135),IF(ROUND(ABS(AB135),3)&lt;=ROUND(AC135,3),"Inside 4%","Over 4%"),"")</f>
        <v/>
      </c>
      <c r="AF135" s="22" t="n"/>
    </row>
    <row r="136">
      <c r="A136" s="30">
        <f>IF(A135="","",A135+1)</f>
        <v/>
      </c>
      <c r="B136" s="22" t="n"/>
      <c r="C136" s="23" t="n"/>
      <c r="D136" s="22" t="n"/>
      <c r="E136" s="22" t="n"/>
      <c r="F136" s="23" t="n"/>
      <c r="G136" s="22" t="n"/>
      <c r="H136" s="22" t="n"/>
      <c r="I136" s="23" t="n"/>
      <c r="J136" s="22" t="n"/>
      <c r="K136" s="24">
        <f>IF(COUNT(C136,F136,I136)=0,"",SUM(C136,F136,I136))</f>
        <v/>
      </c>
      <c r="L136" s="25" t="n"/>
      <c r="M136" s="25" t="n"/>
      <c r="N136" s="25" t="n"/>
      <c r="O136" s="25" t="n"/>
      <c r="P136" s="25" t="n"/>
      <c r="Q136" s="25" t="n"/>
      <c r="R136" s="25" t="n"/>
      <c r="S136" s="25" t="n"/>
      <c r="T136" s="24">
        <f>IF(COUNT(L136:S136)=0,"",SUM(L136:S136))</f>
        <v/>
      </c>
      <c r="U136" s="23" t="n"/>
      <c r="V136" s="26">
        <f>IF(A136="","",SUMIFS('Tankers'!$G$4:$G$2003,'Tankers'!$A$4:$A$2003,A136,'Tankers'!$D$4:$D$2003,$I$3))</f>
        <v/>
      </c>
      <c r="W136" s="26">
        <f>IF(V136="","",IF($T$3="",0,V136*$T$3/100))</f>
        <v/>
      </c>
      <c r="X136" s="24">
        <f>IF(OR(NOT(ISNUMBER(T136)),NOT(ISNUMBER(T137))),"",IF(COUNT(L136:S136)&lt;&gt;COUNT(L137:S137),"Check the meters",T137-T136-IF($L$4="Yes",N(U136),0)))</f>
        <v/>
      </c>
      <c r="Y136" s="24">
        <f>IF(AND(ISNUMBER(K136),ISNUMBER(V136),ISNUMBER(W136),ISNUMBER(X136)),K136+V136-W136-X136,"")</f>
        <v/>
      </c>
      <c r="Z136" s="23" t="n"/>
      <c r="AA136" s="24">
        <f>IF(ISNUMBER(Z136),Z136,IF(ISNUMBER(K137),K137,""))</f>
        <v/>
      </c>
      <c r="AB136" s="27">
        <f>IF(AND(ISNUMBER(Y136),ISNUMBER(AA136)),AA136-Y136,"")</f>
        <v/>
      </c>
      <c r="AC136" s="24">
        <f>IF(ISNUMBER(AA136),0.04*AA136,"")</f>
        <v/>
      </c>
      <c r="AD136" s="28">
        <f>IF(AND(ISNUMBER(AB136),ISNUMBER(AA136)),IF(AA136=0,"",AB136/AA136),"")</f>
        <v/>
      </c>
      <c r="AE136" s="29">
        <f>IF(ISNUMBER(AB136),IF(ROUND(ABS(AB136),3)&lt;=ROUND(AC136,3),"Inside 4%","Over 4%"),"")</f>
        <v/>
      </c>
      <c r="AF136" s="22" t="n"/>
    </row>
    <row r="137">
      <c r="A137" s="30">
        <f>IF(A136="","",A136+1)</f>
        <v/>
      </c>
      <c r="B137" s="22" t="n"/>
      <c r="C137" s="23" t="n"/>
      <c r="D137" s="22" t="n"/>
      <c r="E137" s="22" t="n"/>
      <c r="F137" s="23" t="n"/>
      <c r="G137" s="22" t="n"/>
      <c r="H137" s="22" t="n"/>
      <c r="I137" s="23" t="n"/>
      <c r="J137" s="22" t="n"/>
      <c r="K137" s="24">
        <f>IF(COUNT(C137,F137,I137)=0,"",SUM(C137,F137,I137))</f>
        <v/>
      </c>
      <c r="L137" s="25" t="n"/>
      <c r="M137" s="25" t="n"/>
      <c r="N137" s="25" t="n"/>
      <c r="O137" s="25" t="n"/>
      <c r="P137" s="25" t="n"/>
      <c r="Q137" s="25" t="n"/>
      <c r="R137" s="25" t="n"/>
      <c r="S137" s="25" t="n"/>
      <c r="T137" s="24">
        <f>IF(COUNT(L137:S137)=0,"",SUM(L137:S137))</f>
        <v/>
      </c>
      <c r="U137" s="23" t="n"/>
      <c r="V137" s="26">
        <f>IF(A137="","",SUMIFS('Tankers'!$G$4:$G$2003,'Tankers'!$A$4:$A$2003,A137,'Tankers'!$D$4:$D$2003,$I$3))</f>
        <v/>
      </c>
      <c r="W137" s="26">
        <f>IF(V137="","",IF($T$3="",0,V137*$T$3/100))</f>
        <v/>
      </c>
      <c r="X137" s="24">
        <f>IF(OR(NOT(ISNUMBER(T137)),NOT(ISNUMBER(T138))),"",IF(COUNT(L137:S137)&lt;&gt;COUNT(L138:S138),"Check the meters",T138-T137-IF($L$4="Yes",N(U137),0)))</f>
        <v/>
      </c>
      <c r="Y137" s="24">
        <f>IF(AND(ISNUMBER(K137),ISNUMBER(V137),ISNUMBER(W137),ISNUMBER(X137)),K137+V137-W137-X137,"")</f>
        <v/>
      </c>
      <c r="Z137" s="23" t="n"/>
      <c r="AA137" s="24">
        <f>IF(ISNUMBER(Z137),Z137,IF(ISNUMBER(K138),K138,""))</f>
        <v/>
      </c>
      <c r="AB137" s="27">
        <f>IF(AND(ISNUMBER(Y137),ISNUMBER(AA137)),AA137-Y137,"")</f>
        <v/>
      </c>
      <c r="AC137" s="24">
        <f>IF(ISNUMBER(AA137),0.04*AA137,"")</f>
        <v/>
      </c>
      <c r="AD137" s="28">
        <f>IF(AND(ISNUMBER(AB137),ISNUMBER(AA137)),IF(AA137=0,"",AB137/AA137),"")</f>
        <v/>
      </c>
      <c r="AE137" s="29">
        <f>IF(ISNUMBER(AB137),IF(ROUND(ABS(AB137),3)&lt;=ROUND(AC137,3),"Inside 4%","Over 4%"),"")</f>
        <v/>
      </c>
      <c r="AF137" s="22" t="n"/>
    </row>
    <row r="138">
      <c r="A138" s="30">
        <f>IF(A137="","",A137+1)</f>
        <v/>
      </c>
      <c r="B138" s="22" t="n"/>
      <c r="C138" s="23" t="n"/>
      <c r="D138" s="22" t="n"/>
      <c r="E138" s="22" t="n"/>
      <c r="F138" s="23" t="n"/>
      <c r="G138" s="22" t="n"/>
      <c r="H138" s="22" t="n"/>
      <c r="I138" s="23" t="n"/>
      <c r="J138" s="22" t="n"/>
      <c r="K138" s="24">
        <f>IF(COUNT(C138,F138,I138)=0,"",SUM(C138,F138,I138))</f>
        <v/>
      </c>
      <c r="L138" s="25" t="n"/>
      <c r="M138" s="25" t="n"/>
      <c r="N138" s="25" t="n"/>
      <c r="O138" s="25" t="n"/>
      <c r="P138" s="25" t="n"/>
      <c r="Q138" s="25" t="n"/>
      <c r="R138" s="25" t="n"/>
      <c r="S138" s="25" t="n"/>
      <c r="T138" s="24">
        <f>IF(COUNT(L138:S138)=0,"",SUM(L138:S138))</f>
        <v/>
      </c>
      <c r="U138" s="23" t="n"/>
      <c r="V138" s="26">
        <f>IF(A138="","",SUMIFS('Tankers'!$G$4:$G$2003,'Tankers'!$A$4:$A$2003,A138,'Tankers'!$D$4:$D$2003,$I$3))</f>
        <v/>
      </c>
      <c r="W138" s="26">
        <f>IF(V138="","",IF($T$3="",0,V138*$T$3/100))</f>
        <v/>
      </c>
      <c r="X138" s="24">
        <f>IF(OR(NOT(ISNUMBER(T138)),NOT(ISNUMBER(T139))),"",IF(COUNT(L138:S138)&lt;&gt;COUNT(L139:S139),"Check the meters",T139-T138-IF($L$4="Yes",N(U138),0)))</f>
        <v/>
      </c>
      <c r="Y138" s="24">
        <f>IF(AND(ISNUMBER(K138),ISNUMBER(V138),ISNUMBER(W138),ISNUMBER(X138)),K138+V138-W138-X138,"")</f>
        <v/>
      </c>
      <c r="Z138" s="23" t="n"/>
      <c r="AA138" s="24">
        <f>IF(ISNUMBER(Z138),Z138,IF(ISNUMBER(K139),K139,""))</f>
        <v/>
      </c>
      <c r="AB138" s="27">
        <f>IF(AND(ISNUMBER(Y138),ISNUMBER(AA138)),AA138-Y138,"")</f>
        <v/>
      </c>
      <c r="AC138" s="24">
        <f>IF(ISNUMBER(AA138),0.04*AA138,"")</f>
        <v/>
      </c>
      <c r="AD138" s="28">
        <f>IF(AND(ISNUMBER(AB138),ISNUMBER(AA138)),IF(AA138=0,"",AB138/AA138),"")</f>
        <v/>
      </c>
      <c r="AE138" s="29">
        <f>IF(ISNUMBER(AB138),IF(ROUND(ABS(AB138),3)&lt;=ROUND(AC138,3),"Inside 4%","Over 4%"),"")</f>
        <v/>
      </c>
      <c r="AF138" s="22" t="n"/>
    </row>
    <row r="139">
      <c r="A139" s="30">
        <f>IF(A138="","",A138+1)</f>
        <v/>
      </c>
      <c r="B139" s="22" t="n"/>
      <c r="C139" s="23" t="n"/>
      <c r="D139" s="22" t="n"/>
      <c r="E139" s="22" t="n"/>
      <c r="F139" s="23" t="n"/>
      <c r="G139" s="22" t="n"/>
      <c r="H139" s="22" t="n"/>
      <c r="I139" s="23" t="n"/>
      <c r="J139" s="22" t="n"/>
      <c r="K139" s="24">
        <f>IF(COUNT(C139,F139,I139)=0,"",SUM(C139,F139,I139))</f>
        <v/>
      </c>
      <c r="L139" s="25" t="n"/>
      <c r="M139" s="25" t="n"/>
      <c r="N139" s="25" t="n"/>
      <c r="O139" s="25" t="n"/>
      <c r="P139" s="25" t="n"/>
      <c r="Q139" s="25" t="n"/>
      <c r="R139" s="25" t="n"/>
      <c r="S139" s="25" t="n"/>
      <c r="T139" s="24">
        <f>IF(COUNT(L139:S139)=0,"",SUM(L139:S139))</f>
        <v/>
      </c>
      <c r="U139" s="23" t="n"/>
      <c r="V139" s="26">
        <f>IF(A139="","",SUMIFS('Tankers'!$G$4:$G$2003,'Tankers'!$A$4:$A$2003,A139,'Tankers'!$D$4:$D$2003,$I$3))</f>
        <v/>
      </c>
      <c r="W139" s="26">
        <f>IF(V139="","",IF($T$3="",0,V139*$T$3/100))</f>
        <v/>
      </c>
      <c r="X139" s="24">
        <f>IF(OR(NOT(ISNUMBER(T139)),NOT(ISNUMBER(T140))),"",IF(COUNT(L139:S139)&lt;&gt;COUNT(L140:S140),"Check the meters",T140-T139-IF($L$4="Yes",N(U139),0)))</f>
        <v/>
      </c>
      <c r="Y139" s="24">
        <f>IF(AND(ISNUMBER(K139),ISNUMBER(V139),ISNUMBER(W139),ISNUMBER(X139)),K139+V139-W139-X139,"")</f>
        <v/>
      </c>
      <c r="Z139" s="23" t="n"/>
      <c r="AA139" s="24">
        <f>IF(ISNUMBER(Z139),Z139,IF(ISNUMBER(K140),K140,""))</f>
        <v/>
      </c>
      <c r="AB139" s="27">
        <f>IF(AND(ISNUMBER(Y139),ISNUMBER(AA139)),AA139-Y139,"")</f>
        <v/>
      </c>
      <c r="AC139" s="24">
        <f>IF(ISNUMBER(AA139),0.04*AA139,"")</f>
        <v/>
      </c>
      <c r="AD139" s="28">
        <f>IF(AND(ISNUMBER(AB139),ISNUMBER(AA139)),IF(AA139=0,"",AB139/AA139),"")</f>
        <v/>
      </c>
      <c r="AE139" s="29">
        <f>IF(ISNUMBER(AB139),IF(ROUND(ABS(AB139),3)&lt;=ROUND(AC139,3),"Inside 4%","Over 4%"),"")</f>
        <v/>
      </c>
      <c r="AF139" s="22" t="n"/>
    </row>
    <row r="140">
      <c r="A140" s="30">
        <f>IF(A139="","",A139+1)</f>
        <v/>
      </c>
      <c r="B140" s="22" t="n"/>
      <c r="C140" s="23" t="n"/>
      <c r="D140" s="22" t="n"/>
      <c r="E140" s="22" t="n"/>
      <c r="F140" s="23" t="n"/>
      <c r="G140" s="22" t="n"/>
      <c r="H140" s="22" t="n"/>
      <c r="I140" s="23" t="n"/>
      <c r="J140" s="22" t="n"/>
      <c r="K140" s="24">
        <f>IF(COUNT(C140,F140,I140)=0,"",SUM(C140,F140,I140))</f>
        <v/>
      </c>
      <c r="L140" s="25" t="n"/>
      <c r="M140" s="25" t="n"/>
      <c r="N140" s="25" t="n"/>
      <c r="O140" s="25" t="n"/>
      <c r="P140" s="25" t="n"/>
      <c r="Q140" s="25" t="n"/>
      <c r="R140" s="25" t="n"/>
      <c r="S140" s="25" t="n"/>
      <c r="T140" s="24">
        <f>IF(COUNT(L140:S140)=0,"",SUM(L140:S140))</f>
        <v/>
      </c>
      <c r="U140" s="23" t="n"/>
      <c r="V140" s="26">
        <f>IF(A140="","",SUMIFS('Tankers'!$G$4:$G$2003,'Tankers'!$A$4:$A$2003,A140,'Tankers'!$D$4:$D$2003,$I$3))</f>
        <v/>
      </c>
      <c r="W140" s="26">
        <f>IF(V140="","",IF($T$3="",0,V140*$T$3/100))</f>
        <v/>
      </c>
      <c r="X140" s="24">
        <f>IF(OR(NOT(ISNUMBER(T140)),NOT(ISNUMBER(T141))),"",IF(COUNT(L140:S140)&lt;&gt;COUNT(L141:S141),"Check the meters",T141-T140-IF($L$4="Yes",N(U140),0)))</f>
        <v/>
      </c>
      <c r="Y140" s="24">
        <f>IF(AND(ISNUMBER(K140),ISNUMBER(V140),ISNUMBER(W140),ISNUMBER(X140)),K140+V140-W140-X140,"")</f>
        <v/>
      </c>
      <c r="Z140" s="23" t="n"/>
      <c r="AA140" s="24">
        <f>IF(ISNUMBER(Z140),Z140,IF(ISNUMBER(K141),K141,""))</f>
        <v/>
      </c>
      <c r="AB140" s="27">
        <f>IF(AND(ISNUMBER(Y140),ISNUMBER(AA140)),AA140-Y140,"")</f>
        <v/>
      </c>
      <c r="AC140" s="24">
        <f>IF(ISNUMBER(AA140),0.04*AA140,"")</f>
        <v/>
      </c>
      <c r="AD140" s="28">
        <f>IF(AND(ISNUMBER(AB140),ISNUMBER(AA140)),IF(AA140=0,"",AB140/AA140),"")</f>
        <v/>
      </c>
      <c r="AE140" s="29">
        <f>IF(ISNUMBER(AB140),IF(ROUND(ABS(AB140),3)&lt;=ROUND(AC140,3),"Inside 4%","Over 4%"),"")</f>
        <v/>
      </c>
      <c r="AF140" s="22" t="n"/>
    </row>
    <row r="141">
      <c r="A141" s="30">
        <f>IF(A140="","",A140+1)</f>
        <v/>
      </c>
      <c r="B141" s="22" t="n"/>
      <c r="C141" s="23" t="n"/>
      <c r="D141" s="22" t="n"/>
      <c r="E141" s="22" t="n"/>
      <c r="F141" s="23" t="n"/>
      <c r="G141" s="22" t="n"/>
      <c r="H141" s="22" t="n"/>
      <c r="I141" s="23" t="n"/>
      <c r="J141" s="22" t="n"/>
      <c r="K141" s="24">
        <f>IF(COUNT(C141,F141,I141)=0,"",SUM(C141,F141,I141))</f>
        <v/>
      </c>
      <c r="L141" s="25" t="n"/>
      <c r="M141" s="25" t="n"/>
      <c r="N141" s="25" t="n"/>
      <c r="O141" s="25" t="n"/>
      <c r="P141" s="25" t="n"/>
      <c r="Q141" s="25" t="n"/>
      <c r="R141" s="25" t="n"/>
      <c r="S141" s="25" t="n"/>
      <c r="T141" s="24">
        <f>IF(COUNT(L141:S141)=0,"",SUM(L141:S141))</f>
        <v/>
      </c>
      <c r="U141" s="23" t="n"/>
      <c r="V141" s="26">
        <f>IF(A141="","",SUMIFS('Tankers'!$G$4:$G$2003,'Tankers'!$A$4:$A$2003,A141,'Tankers'!$D$4:$D$2003,$I$3))</f>
        <v/>
      </c>
      <c r="W141" s="26">
        <f>IF(V141="","",IF($T$3="",0,V141*$T$3/100))</f>
        <v/>
      </c>
      <c r="X141" s="24">
        <f>IF(OR(NOT(ISNUMBER(T141)),NOT(ISNUMBER(T142))),"",IF(COUNT(L141:S141)&lt;&gt;COUNT(L142:S142),"Check the meters",T142-T141-IF($L$4="Yes",N(U141),0)))</f>
        <v/>
      </c>
      <c r="Y141" s="24">
        <f>IF(AND(ISNUMBER(K141),ISNUMBER(V141),ISNUMBER(W141),ISNUMBER(X141)),K141+V141-W141-X141,"")</f>
        <v/>
      </c>
      <c r="Z141" s="23" t="n"/>
      <c r="AA141" s="24">
        <f>IF(ISNUMBER(Z141),Z141,IF(ISNUMBER(K142),K142,""))</f>
        <v/>
      </c>
      <c r="AB141" s="27">
        <f>IF(AND(ISNUMBER(Y141),ISNUMBER(AA141)),AA141-Y141,"")</f>
        <v/>
      </c>
      <c r="AC141" s="24">
        <f>IF(ISNUMBER(AA141),0.04*AA141,"")</f>
        <v/>
      </c>
      <c r="AD141" s="28">
        <f>IF(AND(ISNUMBER(AB141),ISNUMBER(AA141)),IF(AA141=0,"",AB141/AA141),"")</f>
        <v/>
      </c>
      <c r="AE141" s="29">
        <f>IF(ISNUMBER(AB141),IF(ROUND(ABS(AB141),3)&lt;=ROUND(AC141,3),"Inside 4%","Over 4%"),"")</f>
        <v/>
      </c>
      <c r="AF141" s="22" t="n"/>
    </row>
    <row r="142">
      <c r="A142" s="30">
        <f>IF(A141="","",A141+1)</f>
        <v/>
      </c>
      <c r="B142" s="22" t="n"/>
      <c r="C142" s="23" t="n"/>
      <c r="D142" s="22" t="n"/>
      <c r="E142" s="22" t="n"/>
      <c r="F142" s="23" t="n"/>
      <c r="G142" s="22" t="n"/>
      <c r="H142" s="22" t="n"/>
      <c r="I142" s="23" t="n"/>
      <c r="J142" s="22" t="n"/>
      <c r="K142" s="24">
        <f>IF(COUNT(C142,F142,I142)=0,"",SUM(C142,F142,I142))</f>
        <v/>
      </c>
      <c r="L142" s="25" t="n"/>
      <c r="M142" s="25" t="n"/>
      <c r="N142" s="25" t="n"/>
      <c r="O142" s="25" t="n"/>
      <c r="P142" s="25" t="n"/>
      <c r="Q142" s="25" t="n"/>
      <c r="R142" s="25" t="n"/>
      <c r="S142" s="25" t="n"/>
      <c r="T142" s="24">
        <f>IF(COUNT(L142:S142)=0,"",SUM(L142:S142))</f>
        <v/>
      </c>
      <c r="U142" s="23" t="n"/>
      <c r="V142" s="26">
        <f>IF(A142="","",SUMIFS('Tankers'!$G$4:$G$2003,'Tankers'!$A$4:$A$2003,A142,'Tankers'!$D$4:$D$2003,$I$3))</f>
        <v/>
      </c>
      <c r="W142" s="26">
        <f>IF(V142="","",IF($T$3="",0,V142*$T$3/100))</f>
        <v/>
      </c>
      <c r="X142" s="24">
        <f>IF(OR(NOT(ISNUMBER(T142)),NOT(ISNUMBER(T143))),"",IF(COUNT(L142:S142)&lt;&gt;COUNT(L143:S143),"Check the meters",T143-T142-IF($L$4="Yes",N(U142),0)))</f>
        <v/>
      </c>
      <c r="Y142" s="24">
        <f>IF(AND(ISNUMBER(K142),ISNUMBER(V142),ISNUMBER(W142),ISNUMBER(X142)),K142+V142-W142-X142,"")</f>
        <v/>
      </c>
      <c r="Z142" s="23" t="n"/>
      <c r="AA142" s="24">
        <f>IF(ISNUMBER(Z142),Z142,IF(ISNUMBER(K143),K143,""))</f>
        <v/>
      </c>
      <c r="AB142" s="27">
        <f>IF(AND(ISNUMBER(Y142),ISNUMBER(AA142)),AA142-Y142,"")</f>
        <v/>
      </c>
      <c r="AC142" s="24">
        <f>IF(ISNUMBER(AA142),0.04*AA142,"")</f>
        <v/>
      </c>
      <c r="AD142" s="28">
        <f>IF(AND(ISNUMBER(AB142),ISNUMBER(AA142)),IF(AA142=0,"",AB142/AA142),"")</f>
        <v/>
      </c>
      <c r="AE142" s="29">
        <f>IF(ISNUMBER(AB142),IF(ROUND(ABS(AB142),3)&lt;=ROUND(AC142,3),"Inside 4%","Over 4%"),"")</f>
        <v/>
      </c>
      <c r="AF142" s="22" t="n"/>
    </row>
    <row r="143">
      <c r="A143" s="30">
        <f>IF(A142="","",A142+1)</f>
        <v/>
      </c>
      <c r="B143" s="22" t="n"/>
      <c r="C143" s="23" t="n"/>
      <c r="D143" s="22" t="n"/>
      <c r="E143" s="22" t="n"/>
      <c r="F143" s="23" t="n"/>
      <c r="G143" s="22" t="n"/>
      <c r="H143" s="22" t="n"/>
      <c r="I143" s="23" t="n"/>
      <c r="J143" s="22" t="n"/>
      <c r="K143" s="24">
        <f>IF(COUNT(C143,F143,I143)=0,"",SUM(C143,F143,I143))</f>
        <v/>
      </c>
      <c r="L143" s="25" t="n"/>
      <c r="M143" s="25" t="n"/>
      <c r="N143" s="25" t="n"/>
      <c r="O143" s="25" t="n"/>
      <c r="P143" s="25" t="n"/>
      <c r="Q143" s="25" t="n"/>
      <c r="R143" s="25" t="n"/>
      <c r="S143" s="25" t="n"/>
      <c r="T143" s="24">
        <f>IF(COUNT(L143:S143)=0,"",SUM(L143:S143))</f>
        <v/>
      </c>
      <c r="U143" s="23" t="n"/>
      <c r="V143" s="26">
        <f>IF(A143="","",SUMIFS('Tankers'!$G$4:$G$2003,'Tankers'!$A$4:$A$2003,A143,'Tankers'!$D$4:$D$2003,$I$3))</f>
        <v/>
      </c>
      <c r="W143" s="26">
        <f>IF(V143="","",IF($T$3="",0,V143*$T$3/100))</f>
        <v/>
      </c>
      <c r="X143" s="24">
        <f>IF(OR(NOT(ISNUMBER(T143)),NOT(ISNUMBER(T144))),"",IF(COUNT(L143:S143)&lt;&gt;COUNT(L144:S144),"Check the meters",T144-T143-IF($L$4="Yes",N(U143),0)))</f>
        <v/>
      </c>
      <c r="Y143" s="24">
        <f>IF(AND(ISNUMBER(K143),ISNUMBER(V143),ISNUMBER(W143),ISNUMBER(X143)),K143+V143-W143-X143,"")</f>
        <v/>
      </c>
      <c r="Z143" s="23" t="n"/>
      <c r="AA143" s="24">
        <f>IF(ISNUMBER(Z143),Z143,IF(ISNUMBER(K144),K144,""))</f>
        <v/>
      </c>
      <c r="AB143" s="27">
        <f>IF(AND(ISNUMBER(Y143),ISNUMBER(AA143)),AA143-Y143,"")</f>
        <v/>
      </c>
      <c r="AC143" s="24">
        <f>IF(ISNUMBER(AA143),0.04*AA143,"")</f>
        <v/>
      </c>
      <c r="AD143" s="28">
        <f>IF(AND(ISNUMBER(AB143),ISNUMBER(AA143)),IF(AA143=0,"",AB143/AA143),"")</f>
        <v/>
      </c>
      <c r="AE143" s="29">
        <f>IF(ISNUMBER(AB143),IF(ROUND(ABS(AB143),3)&lt;=ROUND(AC143,3),"Inside 4%","Over 4%"),"")</f>
        <v/>
      </c>
      <c r="AF143" s="22" t="n"/>
    </row>
    <row r="144">
      <c r="A144" s="30">
        <f>IF(A143="","",A143+1)</f>
        <v/>
      </c>
      <c r="B144" s="22" t="n"/>
      <c r="C144" s="23" t="n"/>
      <c r="D144" s="22" t="n"/>
      <c r="E144" s="22" t="n"/>
      <c r="F144" s="23" t="n"/>
      <c r="G144" s="22" t="n"/>
      <c r="H144" s="22" t="n"/>
      <c r="I144" s="23" t="n"/>
      <c r="J144" s="22" t="n"/>
      <c r="K144" s="24">
        <f>IF(COUNT(C144,F144,I144)=0,"",SUM(C144,F144,I144))</f>
        <v/>
      </c>
      <c r="L144" s="25" t="n"/>
      <c r="M144" s="25" t="n"/>
      <c r="N144" s="25" t="n"/>
      <c r="O144" s="25" t="n"/>
      <c r="P144" s="25" t="n"/>
      <c r="Q144" s="25" t="n"/>
      <c r="R144" s="25" t="n"/>
      <c r="S144" s="25" t="n"/>
      <c r="T144" s="24">
        <f>IF(COUNT(L144:S144)=0,"",SUM(L144:S144))</f>
        <v/>
      </c>
      <c r="U144" s="23" t="n"/>
      <c r="V144" s="26">
        <f>IF(A144="","",SUMIFS('Tankers'!$G$4:$G$2003,'Tankers'!$A$4:$A$2003,A144,'Tankers'!$D$4:$D$2003,$I$3))</f>
        <v/>
      </c>
      <c r="W144" s="26">
        <f>IF(V144="","",IF($T$3="",0,V144*$T$3/100))</f>
        <v/>
      </c>
      <c r="X144" s="24">
        <f>IF(OR(NOT(ISNUMBER(T144)),NOT(ISNUMBER(T145))),"",IF(COUNT(L144:S144)&lt;&gt;COUNT(L145:S145),"Check the meters",T145-T144-IF($L$4="Yes",N(U144),0)))</f>
        <v/>
      </c>
      <c r="Y144" s="24">
        <f>IF(AND(ISNUMBER(K144),ISNUMBER(V144),ISNUMBER(W144),ISNUMBER(X144)),K144+V144-W144-X144,"")</f>
        <v/>
      </c>
      <c r="Z144" s="23" t="n"/>
      <c r="AA144" s="24">
        <f>IF(ISNUMBER(Z144),Z144,IF(ISNUMBER(K145),K145,""))</f>
        <v/>
      </c>
      <c r="AB144" s="27">
        <f>IF(AND(ISNUMBER(Y144),ISNUMBER(AA144)),AA144-Y144,"")</f>
        <v/>
      </c>
      <c r="AC144" s="24">
        <f>IF(ISNUMBER(AA144),0.04*AA144,"")</f>
        <v/>
      </c>
      <c r="AD144" s="28">
        <f>IF(AND(ISNUMBER(AB144),ISNUMBER(AA144)),IF(AA144=0,"",AB144/AA144),"")</f>
        <v/>
      </c>
      <c r="AE144" s="29">
        <f>IF(ISNUMBER(AB144),IF(ROUND(ABS(AB144),3)&lt;=ROUND(AC144,3),"Inside 4%","Over 4%"),"")</f>
        <v/>
      </c>
      <c r="AF144" s="22" t="n"/>
    </row>
    <row r="145">
      <c r="A145" s="30">
        <f>IF(A144="","",A144+1)</f>
        <v/>
      </c>
      <c r="B145" s="22" t="n"/>
      <c r="C145" s="23" t="n"/>
      <c r="D145" s="22" t="n"/>
      <c r="E145" s="22" t="n"/>
      <c r="F145" s="23" t="n"/>
      <c r="G145" s="22" t="n"/>
      <c r="H145" s="22" t="n"/>
      <c r="I145" s="23" t="n"/>
      <c r="J145" s="22" t="n"/>
      <c r="K145" s="24">
        <f>IF(COUNT(C145,F145,I145)=0,"",SUM(C145,F145,I145))</f>
        <v/>
      </c>
      <c r="L145" s="25" t="n"/>
      <c r="M145" s="25" t="n"/>
      <c r="N145" s="25" t="n"/>
      <c r="O145" s="25" t="n"/>
      <c r="P145" s="25" t="n"/>
      <c r="Q145" s="25" t="n"/>
      <c r="R145" s="25" t="n"/>
      <c r="S145" s="25" t="n"/>
      <c r="T145" s="24">
        <f>IF(COUNT(L145:S145)=0,"",SUM(L145:S145))</f>
        <v/>
      </c>
      <c r="U145" s="23" t="n"/>
      <c r="V145" s="26">
        <f>IF(A145="","",SUMIFS('Tankers'!$G$4:$G$2003,'Tankers'!$A$4:$A$2003,A145,'Tankers'!$D$4:$D$2003,$I$3))</f>
        <v/>
      </c>
      <c r="W145" s="26">
        <f>IF(V145="","",IF($T$3="",0,V145*$T$3/100))</f>
        <v/>
      </c>
      <c r="X145" s="24">
        <f>IF(OR(NOT(ISNUMBER(T145)),NOT(ISNUMBER(T146))),"",IF(COUNT(L145:S145)&lt;&gt;COUNT(L146:S146),"Check the meters",T146-T145-IF($L$4="Yes",N(U145),0)))</f>
        <v/>
      </c>
      <c r="Y145" s="24">
        <f>IF(AND(ISNUMBER(K145),ISNUMBER(V145),ISNUMBER(W145),ISNUMBER(X145)),K145+V145-W145-X145,"")</f>
        <v/>
      </c>
      <c r="Z145" s="23" t="n"/>
      <c r="AA145" s="24">
        <f>IF(ISNUMBER(Z145),Z145,IF(ISNUMBER(K146),K146,""))</f>
        <v/>
      </c>
      <c r="AB145" s="27">
        <f>IF(AND(ISNUMBER(Y145),ISNUMBER(AA145)),AA145-Y145,"")</f>
        <v/>
      </c>
      <c r="AC145" s="24">
        <f>IF(ISNUMBER(AA145),0.04*AA145,"")</f>
        <v/>
      </c>
      <c r="AD145" s="28">
        <f>IF(AND(ISNUMBER(AB145),ISNUMBER(AA145)),IF(AA145=0,"",AB145/AA145),"")</f>
        <v/>
      </c>
      <c r="AE145" s="29">
        <f>IF(ISNUMBER(AB145),IF(ROUND(ABS(AB145),3)&lt;=ROUND(AC145,3),"Inside 4%","Over 4%"),"")</f>
        <v/>
      </c>
      <c r="AF145" s="22" t="n"/>
    </row>
    <row r="146">
      <c r="A146" s="30">
        <f>IF(A145="","",A145+1)</f>
        <v/>
      </c>
      <c r="B146" s="22" t="n"/>
      <c r="C146" s="23" t="n"/>
      <c r="D146" s="22" t="n"/>
      <c r="E146" s="22" t="n"/>
      <c r="F146" s="23" t="n"/>
      <c r="G146" s="22" t="n"/>
      <c r="H146" s="22" t="n"/>
      <c r="I146" s="23" t="n"/>
      <c r="J146" s="22" t="n"/>
      <c r="K146" s="24">
        <f>IF(COUNT(C146,F146,I146)=0,"",SUM(C146,F146,I146))</f>
        <v/>
      </c>
      <c r="L146" s="25" t="n"/>
      <c r="M146" s="25" t="n"/>
      <c r="N146" s="25" t="n"/>
      <c r="O146" s="25" t="n"/>
      <c r="P146" s="25" t="n"/>
      <c r="Q146" s="25" t="n"/>
      <c r="R146" s="25" t="n"/>
      <c r="S146" s="25" t="n"/>
      <c r="T146" s="24">
        <f>IF(COUNT(L146:S146)=0,"",SUM(L146:S146))</f>
        <v/>
      </c>
      <c r="U146" s="23" t="n"/>
      <c r="V146" s="26">
        <f>IF(A146="","",SUMIFS('Tankers'!$G$4:$G$2003,'Tankers'!$A$4:$A$2003,A146,'Tankers'!$D$4:$D$2003,$I$3))</f>
        <v/>
      </c>
      <c r="W146" s="26">
        <f>IF(V146="","",IF($T$3="",0,V146*$T$3/100))</f>
        <v/>
      </c>
      <c r="X146" s="24">
        <f>IF(OR(NOT(ISNUMBER(T146)),NOT(ISNUMBER(T147))),"",IF(COUNT(L146:S146)&lt;&gt;COUNT(L147:S147),"Check the meters",T147-T146-IF($L$4="Yes",N(U146),0)))</f>
        <v/>
      </c>
      <c r="Y146" s="24">
        <f>IF(AND(ISNUMBER(K146),ISNUMBER(V146),ISNUMBER(W146),ISNUMBER(X146)),K146+V146-W146-X146,"")</f>
        <v/>
      </c>
      <c r="Z146" s="23" t="n"/>
      <c r="AA146" s="24">
        <f>IF(ISNUMBER(Z146),Z146,IF(ISNUMBER(K147),K147,""))</f>
        <v/>
      </c>
      <c r="AB146" s="27">
        <f>IF(AND(ISNUMBER(Y146),ISNUMBER(AA146)),AA146-Y146,"")</f>
        <v/>
      </c>
      <c r="AC146" s="24">
        <f>IF(ISNUMBER(AA146),0.04*AA146,"")</f>
        <v/>
      </c>
      <c r="AD146" s="28">
        <f>IF(AND(ISNUMBER(AB146),ISNUMBER(AA146)),IF(AA146=0,"",AB146/AA146),"")</f>
        <v/>
      </c>
      <c r="AE146" s="29">
        <f>IF(ISNUMBER(AB146),IF(ROUND(ABS(AB146),3)&lt;=ROUND(AC146,3),"Inside 4%","Over 4%"),"")</f>
        <v/>
      </c>
      <c r="AF146" s="22" t="n"/>
    </row>
    <row r="147">
      <c r="A147" s="30">
        <f>IF(A146="","",A146+1)</f>
        <v/>
      </c>
      <c r="B147" s="22" t="n"/>
      <c r="C147" s="23" t="n"/>
      <c r="D147" s="22" t="n"/>
      <c r="E147" s="22" t="n"/>
      <c r="F147" s="23" t="n"/>
      <c r="G147" s="22" t="n"/>
      <c r="H147" s="22" t="n"/>
      <c r="I147" s="23" t="n"/>
      <c r="J147" s="22" t="n"/>
      <c r="K147" s="24">
        <f>IF(COUNT(C147,F147,I147)=0,"",SUM(C147,F147,I147))</f>
        <v/>
      </c>
      <c r="L147" s="25" t="n"/>
      <c r="M147" s="25" t="n"/>
      <c r="N147" s="25" t="n"/>
      <c r="O147" s="25" t="n"/>
      <c r="P147" s="25" t="n"/>
      <c r="Q147" s="25" t="n"/>
      <c r="R147" s="25" t="n"/>
      <c r="S147" s="25" t="n"/>
      <c r="T147" s="24">
        <f>IF(COUNT(L147:S147)=0,"",SUM(L147:S147))</f>
        <v/>
      </c>
      <c r="U147" s="23" t="n"/>
      <c r="V147" s="26">
        <f>IF(A147="","",SUMIFS('Tankers'!$G$4:$G$2003,'Tankers'!$A$4:$A$2003,A147,'Tankers'!$D$4:$D$2003,$I$3))</f>
        <v/>
      </c>
      <c r="W147" s="26">
        <f>IF(V147="","",IF($T$3="",0,V147*$T$3/100))</f>
        <v/>
      </c>
      <c r="X147" s="24">
        <f>IF(OR(NOT(ISNUMBER(T147)),NOT(ISNUMBER(T148))),"",IF(COUNT(L147:S147)&lt;&gt;COUNT(L148:S148),"Check the meters",T148-T147-IF($L$4="Yes",N(U147),0)))</f>
        <v/>
      </c>
      <c r="Y147" s="24">
        <f>IF(AND(ISNUMBER(K147),ISNUMBER(V147),ISNUMBER(W147),ISNUMBER(X147)),K147+V147-W147-X147,"")</f>
        <v/>
      </c>
      <c r="Z147" s="23" t="n"/>
      <c r="AA147" s="24">
        <f>IF(ISNUMBER(Z147),Z147,IF(ISNUMBER(K148),K148,""))</f>
        <v/>
      </c>
      <c r="AB147" s="27">
        <f>IF(AND(ISNUMBER(Y147),ISNUMBER(AA147)),AA147-Y147,"")</f>
        <v/>
      </c>
      <c r="AC147" s="24">
        <f>IF(ISNUMBER(AA147),0.04*AA147,"")</f>
        <v/>
      </c>
      <c r="AD147" s="28">
        <f>IF(AND(ISNUMBER(AB147),ISNUMBER(AA147)),IF(AA147=0,"",AB147/AA147),"")</f>
        <v/>
      </c>
      <c r="AE147" s="29">
        <f>IF(ISNUMBER(AB147),IF(ROUND(ABS(AB147),3)&lt;=ROUND(AC147,3),"Inside 4%","Over 4%"),"")</f>
        <v/>
      </c>
      <c r="AF147" s="22" t="n"/>
    </row>
    <row r="148">
      <c r="A148" s="30">
        <f>IF(A147="","",A147+1)</f>
        <v/>
      </c>
      <c r="B148" s="22" t="n"/>
      <c r="C148" s="23" t="n"/>
      <c r="D148" s="22" t="n"/>
      <c r="E148" s="22" t="n"/>
      <c r="F148" s="23" t="n"/>
      <c r="G148" s="22" t="n"/>
      <c r="H148" s="22" t="n"/>
      <c r="I148" s="23" t="n"/>
      <c r="J148" s="22" t="n"/>
      <c r="K148" s="24">
        <f>IF(COUNT(C148,F148,I148)=0,"",SUM(C148,F148,I148))</f>
        <v/>
      </c>
      <c r="L148" s="25" t="n"/>
      <c r="M148" s="25" t="n"/>
      <c r="N148" s="25" t="n"/>
      <c r="O148" s="25" t="n"/>
      <c r="P148" s="25" t="n"/>
      <c r="Q148" s="25" t="n"/>
      <c r="R148" s="25" t="n"/>
      <c r="S148" s="25" t="n"/>
      <c r="T148" s="24">
        <f>IF(COUNT(L148:S148)=0,"",SUM(L148:S148))</f>
        <v/>
      </c>
      <c r="U148" s="23" t="n"/>
      <c r="V148" s="26">
        <f>IF(A148="","",SUMIFS('Tankers'!$G$4:$G$2003,'Tankers'!$A$4:$A$2003,A148,'Tankers'!$D$4:$D$2003,$I$3))</f>
        <v/>
      </c>
      <c r="W148" s="26">
        <f>IF(V148="","",IF($T$3="",0,V148*$T$3/100))</f>
        <v/>
      </c>
      <c r="X148" s="24">
        <f>IF(OR(NOT(ISNUMBER(T148)),NOT(ISNUMBER(T149))),"",IF(COUNT(L148:S148)&lt;&gt;COUNT(L149:S149),"Check the meters",T149-T148-IF($L$4="Yes",N(U148),0)))</f>
        <v/>
      </c>
      <c r="Y148" s="24">
        <f>IF(AND(ISNUMBER(K148),ISNUMBER(V148),ISNUMBER(W148),ISNUMBER(X148)),K148+V148-W148-X148,"")</f>
        <v/>
      </c>
      <c r="Z148" s="23" t="n"/>
      <c r="AA148" s="24">
        <f>IF(ISNUMBER(Z148),Z148,IF(ISNUMBER(K149),K149,""))</f>
        <v/>
      </c>
      <c r="AB148" s="27">
        <f>IF(AND(ISNUMBER(Y148),ISNUMBER(AA148)),AA148-Y148,"")</f>
        <v/>
      </c>
      <c r="AC148" s="24">
        <f>IF(ISNUMBER(AA148),0.04*AA148,"")</f>
        <v/>
      </c>
      <c r="AD148" s="28">
        <f>IF(AND(ISNUMBER(AB148),ISNUMBER(AA148)),IF(AA148=0,"",AB148/AA148),"")</f>
        <v/>
      </c>
      <c r="AE148" s="29">
        <f>IF(ISNUMBER(AB148),IF(ROUND(ABS(AB148),3)&lt;=ROUND(AC148,3),"Inside 4%","Over 4%"),"")</f>
        <v/>
      </c>
      <c r="AF148" s="22" t="n"/>
    </row>
    <row r="149">
      <c r="A149" s="30">
        <f>IF(A148="","",A148+1)</f>
        <v/>
      </c>
      <c r="B149" s="22" t="n"/>
      <c r="C149" s="23" t="n"/>
      <c r="D149" s="22" t="n"/>
      <c r="E149" s="22" t="n"/>
      <c r="F149" s="23" t="n"/>
      <c r="G149" s="22" t="n"/>
      <c r="H149" s="22" t="n"/>
      <c r="I149" s="23" t="n"/>
      <c r="J149" s="22" t="n"/>
      <c r="K149" s="24">
        <f>IF(COUNT(C149,F149,I149)=0,"",SUM(C149,F149,I149))</f>
        <v/>
      </c>
      <c r="L149" s="25" t="n"/>
      <c r="M149" s="25" t="n"/>
      <c r="N149" s="25" t="n"/>
      <c r="O149" s="25" t="n"/>
      <c r="P149" s="25" t="n"/>
      <c r="Q149" s="25" t="n"/>
      <c r="R149" s="25" t="n"/>
      <c r="S149" s="25" t="n"/>
      <c r="T149" s="24">
        <f>IF(COUNT(L149:S149)=0,"",SUM(L149:S149))</f>
        <v/>
      </c>
      <c r="U149" s="23" t="n"/>
      <c r="V149" s="26">
        <f>IF(A149="","",SUMIFS('Tankers'!$G$4:$G$2003,'Tankers'!$A$4:$A$2003,A149,'Tankers'!$D$4:$D$2003,$I$3))</f>
        <v/>
      </c>
      <c r="W149" s="26">
        <f>IF(V149="","",IF($T$3="",0,V149*$T$3/100))</f>
        <v/>
      </c>
      <c r="X149" s="24">
        <f>IF(OR(NOT(ISNUMBER(T149)),NOT(ISNUMBER(T150))),"",IF(COUNT(L149:S149)&lt;&gt;COUNT(L150:S150),"Check the meters",T150-T149-IF($L$4="Yes",N(U149),0)))</f>
        <v/>
      </c>
      <c r="Y149" s="24">
        <f>IF(AND(ISNUMBER(K149),ISNUMBER(V149),ISNUMBER(W149),ISNUMBER(X149)),K149+V149-W149-X149,"")</f>
        <v/>
      </c>
      <c r="Z149" s="23" t="n"/>
      <c r="AA149" s="24">
        <f>IF(ISNUMBER(Z149),Z149,IF(ISNUMBER(K150),K150,""))</f>
        <v/>
      </c>
      <c r="AB149" s="27">
        <f>IF(AND(ISNUMBER(Y149),ISNUMBER(AA149)),AA149-Y149,"")</f>
        <v/>
      </c>
      <c r="AC149" s="24">
        <f>IF(ISNUMBER(AA149),0.04*AA149,"")</f>
        <v/>
      </c>
      <c r="AD149" s="28">
        <f>IF(AND(ISNUMBER(AB149),ISNUMBER(AA149)),IF(AA149=0,"",AB149/AA149),"")</f>
        <v/>
      </c>
      <c r="AE149" s="29">
        <f>IF(ISNUMBER(AB149),IF(ROUND(ABS(AB149),3)&lt;=ROUND(AC149,3),"Inside 4%","Over 4%"),"")</f>
        <v/>
      </c>
      <c r="AF149" s="22" t="n"/>
    </row>
    <row r="150">
      <c r="A150" s="30">
        <f>IF(A149="","",A149+1)</f>
        <v/>
      </c>
      <c r="B150" s="22" t="n"/>
      <c r="C150" s="23" t="n"/>
      <c r="D150" s="22" t="n"/>
      <c r="E150" s="22" t="n"/>
      <c r="F150" s="23" t="n"/>
      <c r="G150" s="22" t="n"/>
      <c r="H150" s="22" t="n"/>
      <c r="I150" s="23" t="n"/>
      <c r="J150" s="22" t="n"/>
      <c r="K150" s="24">
        <f>IF(COUNT(C150,F150,I150)=0,"",SUM(C150,F150,I150))</f>
        <v/>
      </c>
      <c r="L150" s="25" t="n"/>
      <c r="M150" s="25" t="n"/>
      <c r="N150" s="25" t="n"/>
      <c r="O150" s="25" t="n"/>
      <c r="P150" s="25" t="n"/>
      <c r="Q150" s="25" t="n"/>
      <c r="R150" s="25" t="n"/>
      <c r="S150" s="25" t="n"/>
      <c r="T150" s="24">
        <f>IF(COUNT(L150:S150)=0,"",SUM(L150:S150))</f>
        <v/>
      </c>
      <c r="U150" s="23" t="n"/>
      <c r="V150" s="26">
        <f>IF(A150="","",SUMIFS('Tankers'!$G$4:$G$2003,'Tankers'!$A$4:$A$2003,A150,'Tankers'!$D$4:$D$2003,$I$3))</f>
        <v/>
      </c>
      <c r="W150" s="26">
        <f>IF(V150="","",IF($T$3="",0,V150*$T$3/100))</f>
        <v/>
      </c>
      <c r="X150" s="24">
        <f>IF(OR(NOT(ISNUMBER(T150)),NOT(ISNUMBER(T151))),"",IF(COUNT(L150:S150)&lt;&gt;COUNT(L151:S151),"Check the meters",T151-T150-IF($L$4="Yes",N(U150),0)))</f>
        <v/>
      </c>
      <c r="Y150" s="24">
        <f>IF(AND(ISNUMBER(K150),ISNUMBER(V150),ISNUMBER(W150),ISNUMBER(X150)),K150+V150-W150-X150,"")</f>
        <v/>
      </c>
      <c r="Z150" s="23" t="n"/>
      <c r="AA150" s="24">
        <f>IF(ISNUMBER(Z150),Z150,IF(ISNUMBER(K151),K151,""))</f>
        <v/>
      </c>
      <c r="AB150" s="27">
        <f>IF(AND(ISNUMBER(Y150),ISNUMBER(AA150)),AA150-Y150,"")</f>
        <v/>
      </c>
      <c r="AC150" s="24">
        <f>IF(ISNUMBER(AA150),0.04*AA150,"")</f>
        <v/>
      </c>
      <c r="AD150" s="28">
        <f>IF(AND(ISNUMBER(AB150),ISNUMBER(AA150)),IF(AA150=0,"",AB150/AA150),"")</f>
        <v/>
      </c>
      <c r="AE150" s="29">
        <f>IF(ISNUMBER(AB150),IF(ROUND(ABS(AB150),3)&lt;=ROUND(AC150,3),"Inside 4%","Over 4%"),"")</f>
        <v/>
      </c>
      <c r="AF150" s="22" t="n"/>
    </row>
    <row r="151">
      <c r="A151" s="30">
        <f>IF(A150="","",A150+1)</f>
        <v/>
      </c>
      <c r="B151" s="22" t="n"/>
      <c r="C151" s="23" t="n"/>
      <c r="D151" s="22" t="n"/>
      <c r="E151" s="22" t="n"/>
      <c r="F151" s="23" t="n"/>
      <c r="G151" s="22" t="n"/>
      <c r="H151" s="22" t="n"/>
      <c r="I151" s="23" t="n"/>
      <c r="J151" s="22" t="n"/>
      <c r="K151" s="24">
        <f>IF(COUNT(C151,F151,I151)=0,"",SUM(C151,F151,I151))</f>
        <v/>
      </c>
      <c r="L151" s="25" t="n"/>
      <c r="M151" s="25" t="n"/>
      <c r="N151" s="25" t="n"/>
      <c r="O151" s="25" t="n"/>
      <c r="P151" s="25" t="n"/>
      <c r="Q151" s="25" t="n"/>
      <c r="R151" s="25" t="n"/>
      <c r="S151" s="25" t="n"/>
      <c r="T151" s="24">
        <f>IF(COUNT(L151:S151)=0,"",SUM(L151:S151))</f>
        <v/>
      </c>
      <c r="U151" s="23" t="n"/>
      <c r="V151" s="26">
        <f>IF(A151="","",SUMIFS('Tankers'!$G$4:$G$2003,'Tankers'!$A$4:$A$2003,A151,'Tankers'!$D$4:$D$2003,$I$3))</f>
        <v/>
      </c>
      <c r="W151" s="26">
        <f>IF(V151="","",IF($T$3="",0,V151*$T$3/100))</f>
        <v/>
      </c>
      <c r="X151" s="24">
        <f>IF(OR(NOT(ISNUMBER(T151)),NOT(ISNUMBER(T152))),"",IF(COUNT(L151:S151)&lt;&gt;COUNT(L152:S152),"Check the meters",T152-T151-IF($L$4="Yes",N(U151),0)))</f>
        <v/>
      </c>
      <c r="Y151" s="24">
        <f>IF(AND(ISNUMBER(K151),ISNUMBER(V151),ISNUMBER(W151),ISNUMBER(X151)),K151+V151-W151-X151,"")</f>
        <v/>
      </c>
      <c r="Z151" s="23" t="n"/>
      <c r="AA151" s="24">
        <f>IF(ISNUMBER(Z151),Z151,IF(ISNUMBER(K152),K152,""))</f>
        <v/>
      </c>
      <c r="AB151" s="27">
        <f>IF(AND(ISNUMBER(Y151),ISNUMBER(AA151)),AA151-Y151,"")</f>
        <v/>
      </c>
      <c r="AC151" s="24">
        <f>IF(ISNUMBER(AA151),0.04*AA151,"")</f>
        <v/>
      </c>
      <c r="AD151" s="28">
        <f>IF(AND(ISNUMBER(AB151),ISNUMBER(AA151)),IF(AA151=0,"",AB151/AA151),"")</f>
        <v/>
      </c>
      <c r="AE151" s="29">
        <f>IF(ISNUMBER(AB151),IF(ROUND(ABS(AB151),3)&lt;=ROUND(AC151,3),"Inside 4%","Over 4%"),"")</f>
        <v/>
      </c>
      <c r="AF151" s="22" t="n"/>
    </row>
    <row r="152">
      <c r="A152" s="30">
        <f>IF(A151="","",A151+1)</f>
        <v/>
      </c>
      <c r="B152" s="22" t="n"/>
      <c r="C152" s="23" t="n"/>
      <c r="D152" s="22" t="n"/>
      <c r="E152" s="22" t="n"/>
      <c r="F152" s="23" t="n"/>
      <c r="G152" s="22" t="n"/>
      <c r="H152" s="22" t="n"/>
      <c r="I152" s="23" t="n"/>
      <c r="J152" s="22" t="n"/>
      <c r="K152" s="24">
        <f>IF(COUNT(C152,F152,I152)=0,"",SUM(C152,F152,I152))</f>
        <v/>
      </c>
      <c r="L152" s="25" t="n"/>
      <c r="M152" s="25" t="n"/>
      <c r="N152" s="25" t="n"/>
      <c r="O152" s="25" t="n"/>
      <c r="P152" s="25" t="n"/>
      <c r="Q152" s="25" t="n"/>
      <c r="R152" s="25" t="n"/>
      <c r="S152" s="25" t="n"/>
      <c r="T152" s="24">
        <f>IF(COUNT(L152:S152)=0,"",SUM(L152:S152))</f>
        <v/>
      </c>
      <c r="U152" s="23" t="n"/>
      <c r="V152" s="26">
        <f>IF(A152="","",SUMIFS('Tankers'!$G$4:$G$2003,'Tankers'!$A$4:$A$2003,A152,'Tankers'!$D$4:$D$2003,$I$3))</f>
        <v/>
      </c>
      <c r="W152" s="26">
        <f>IF(V152="","",IF($T$3="",0,V152*$T$3/100))</f>
        <v/>
      </c>
      <c r="X152" s="24">
        <f>IF(OR(NOT(ISNUMBER(T152)),NOT(ISNUMBER(T153))),"",IF(COUNT(L152:S152)&lt;&gt;COUNT(L153:S153),"Check the meters",T153-T152-IF($L$4="Yes",N(U152),0)))</f>
        <v/>
      </c>
      <c r="Y152" s="24">
        <f>IF(AND(ISNUMBER(K152),ISNUMBER(V152),ISNUMBER(W152),ISNUMBER(X152)),K152+V152-W152-X152,"")</f>
        <v/>
      </c>
      <c r="Z152" s="23" t="n"/>
      <c r="AA152" s="24">
        <f>IF(ISNUMBER(Z152),Z152,IF(ISNUMBER(K153),K153,""))</f>
        <v/>
      </c>
      <c r="AB152" s="27">
        <f>IF(AND(ISNUMBER(Y152),ISNUMBER(AA152)),AA152-Y152,"")</f>
        <v/>
      </c>
      <c r="AC152" s="24">
        <f>IF(ISNUMBER(AA152),0.04*AA152,"")</f>
        <v/>
      </c>
      <c r="AD152" s="28">
        <f>IF(AND(ISNUMBER(AB152),ISNUMBER(AA152)),IF(AA152=0,"",AB152/AA152),"")</f>
        <v/>
      </c>
      <c r="AE152" s="29">
        <f>IF(ISNUMBER(AB152),IF(ROUND(ABS(AB152),3)&lt;=ROUND(AC152,3),"Inside 4%","Over 4%"),"")</f>
        <v/>
      </c>
      <c r="AF152" s="22" t="n"/>
    </row>
    <row r="153">
      <c r="A153" s="30">
        <f>IF(A152="","",A152+1)</f>
        <v/>
      </c>
      <c r="B153" s="22" t="n"/>
      <c r="C153" s="23" t="n"/>
      <c r="D153" s="22" t="n"/>
      <c r="E153" s="22" t="n"/>
      <c r="F153" s="23" t="n"/>
      <c r="G153" s="22" t="n"/>
      <c r="H153" s="22" t="n"/>
      <c r="I153" s="23" t="n"/>
      <c r="J153" s="22" t="n"/>
      <c r="K153" s="24">
        <f>IF(COUNT(C153,F153,I153)=0,"",SUM(C153,F153,I153))</f>
        <v/>
      </c>
      <c r="L153" s="25" t="n"/>
      <c r="M153" s="25" t="n"/>
      <c r="N153" s="25" t="n"/>
      <c r="O153" s="25" t="n"/>
      <c r="P153" s="25" t="n"/>
      <c r="Q153" s="25" t="n"/>
      <c r="R153" s="25" t="n"/>
      <c r="S153" s="25" t="n"/>
      <c r="T153" s="24">
        <f>IF(COUNT(L153:S153)=0,"",SUM(L153:S153))</f>
        <v/>
      </c>
      <c r="U153" s="23" t="n"/>
      <c r="V153" s="26">
        <f>IF(A153="","",SUMIFS('Tankers'!$G$4:$G$2003,'Tankers'!$A$4:$A$2003,A153,'Tankers'!$D$4:$D$2003,$I$3))</f>
        <v/>
      </c>
      <c r="W153" s="26">
        <f>IF(V153="","",IF($T$3="",0,V153*$T$3/100))</f>
        <v/>
      </c>
      <c r="X153" s="24">
        <f>IF(OR(NOT(ISNUMBER(T153)),NOT(ISNUMBER(T154))),"",IF(COUNT(L153:S153)&lt;&gt;COUNT(L154:S154),"Check the meters",T154-T153-IF($L$4="Yes",N(U153),0)))</f>
        <v/>
      </c>
      <c r="Y153" s="24">
        <f>IF(AND(ISNUMBER(K153),ISNUMBER(V153),ISNUMBER(W153),ISNUMBER(X153)),K153+V153-W153-X153,"")</f>
        <v/>
      </c>
      <c r="Z153" s="23" t="n"/>
      <c r="AA153" s="24">
        <f>IF(ISNUMBER(Z153),Z153,IF(ISNUMBER(K154),K154,""))</f>
        <v/>
      </c>
      <c r="AB153" s="27">
        <f>IF(AND(ISNUMBER(Y153),ISNUMBER(AA153)),AA153-Y153,"")</f>
        <v/>
      </c>
      <c r="AC153" s="24">
        <f>IF(ISNUMBER(AA153),0.04*AA153,"")</f>
        <v/>
      </c>
      <c r="AD153" s="28">
        <f>IF(AND(ISNUMBER(AB153),ISNUMBER(AA153)),IF(AA153=0,"",AB153/AA153),"")</f>
        <v/>
      </c>
      <c r="AE153" s="29">
        <f>IF(ISNUMBER(AB153),IF(ROUND(ABS(AB153),3)&lt;=ROUND(AC153,3),"Inside 4%","Over 4%"),"")</f>
        <v/>
      </c>
      <c r="AF153" s="22" t="n"/>
    </row>
    <row r="154">
      <c r="A154" s="30">
        <f>IF(A153="","",A153+1)</f>
        <v/>
      </c>
      <c r="B154" s="22" t="n"/>
      <c r="C154" s="23" t="n"/>
      <c r="D154" s="22" t="n"/>
      <c r="E154" s="22" t="n"/>
      <c r="F154" s="23" t="n"/>
      <c r="G154" s="22" t="n"/>
      <c r="H154" s="22" t="n"/>
      <c r="I154" s="23" t="n"/>
      <c r="J154" s="22" t="n"/>
      <c r="K154" s="24">
        <f>IF(COUNT(C154,F154,I154)=0,"",SUM(C154,F154,I154))</f>
        <v/>
      </c>
      <c r="L154" s="25" t="n"/>
      <c r="M154" s="25" t="n"/>
      <c r="N154" s="25" t="n"/>
      <c r="O154" s="25" t="n"/>
      <c r="P154" s="25" t="n"/>
      <c r="Q154" s="25" t="n"/>
      <c r="R154" s="25" t="n"/>
      <c r="S154" s="25" t="n"/>
      <c r="T154" s="24">
        <f>IF(COUNT(L154:S154)=0,"",SUM(L154:S154))</f>
        <v/>
      </c>
      <c r="U154" s="23" t="n"/>
      <c r="V154" s="26">
        <f>IF(A154="","",SUMIFS('Tankers'!$G$4:$G$2003,'Tankers'!$A$4:$A$2003,A154,'Tankers'!$D$4:$D$2003,$I$3))</f>
        <v/>
      </c>
      <c r="W154" s="26">
        <f>IF(V154="","",IF($T$3="",0,V154*$T$3/100))</f>
        <v/>
      </c>
      <c r="X154" s="24">
        <f>IF(OR(NOT(ISNUMBER(T154)),NOT(ISNUMBER(T155))),"",IF(COUNT(L154:S154)&lt;&gt;COUNT(L155:S155),"Check the meters",T155-T154-IF($L$4="Yes",N(U154),0)))</f>
        <v/>
      </c>
      <c r="Y154" s="24">
        <f>IF(AND(ISNUMBER(K154),ISNUMBER(V154),ISNUMBER(W154),ISNUMBER(X154)),K154+V154-W154-X154,"")</f>
        <v/>
      </c>
      <c r="Z154" s="23" t="n"/>
      <c r="AA154" s="24">
        <f>IF(ISNUMBER(Z154),Z154,IF(ISNUMBER(K155),K155,""))</f>
        <v/>
      </c>
      <c r="AB154" s="27">
        <f>IF(AND(ISNUMBER(Y154),ISNUMBER(AA154)),AA154-Y154,"")</f>
        <v/>
      </c>
      <c r="AC154" s="24">
        <f>IF(ISNUMBER(AA154),0.04*AA154,"")</f>
        <v/>
      </c>
      <c r="AD154" s="28">
        <f>IF(AND(ISNUMBER(AB154),ISNUMBER(AA154)),IF(AA154=0,"",AB154/AA154),"")</f>
        <v/>
      </c>
      <c r="AE154" s="29">
        <f>IF(ISNUMBER(AB154),IF(ROUND(ABS(AB154),3)&lt;=ROUND(AC154,3),"Inside 4%","Over 4%"),"")</f>
        <v/>
      </c>
      <c r="AF154" s="22" t="n"/>
    </row>
    <row r="155">
      <c r="A155" s="30">
        <f>IF(A154="","",A154+1)</f>
        <v/>
      </c>
      <c r="B155" s="22" t="n"/>
      <c r="C155" s="23" t="n"/>
      <c r="D155" s="22" t="n"/>
      <c r="E155" s="22" t="n"/>
      <c r="F155" s="23" t="n"/>
      <c r="G155" s="22" t="n"/>
      <c r="H155" s="22" t="n"/>
      <c r="I155" s="23" t="n"/>
      <c r="J155" s="22" t="n"/>
      <c r="K155" s="24">
        <f>IF(COUNT(C155,F155,I155)=0,"",SUM(C155,F155,I155))</f>
        <v/>
      </c>
      <c r="L155" s="25" t="n"/>
      <c r="M155" s="25" t="n"/>
      <c r="N155" s="25" t="n"/>
      <c r="O155" s="25" t="n"/>
      <c r="P155" s="25" t="n"/>
      <c r="Q155" s="25" t="n"/>
      <c r="R155" s="25" t="n"/>
      <c r="S155" s="25" t="n"/>
      <c r="T155" s="24">
        <f>IF(COUNT(L155:S155)=0,"",SUM(L155:S155))</f>
        <v/>
      </c>
      <c r="U155" s="23" t="n"/>
      <c r="V155" s="26">
        <f>IF(A155="","",SUMIFS('Tankers'!$G$4:$G$2003,'Tankers'!$A$4:$A$2003,A155,'Tankers'!$D$4:$D$2003,$I$3))</f>
        <v/>
      </c>
      <c r="W155" s="26">
        <f>IF(V155="","",IF($T$3="",0,V155*$T$3/100))</f>
        <v/>
      </c>
      <c r="X155" s="24">
        <f>IF(OR(NOT(ISNUMBER(T155)),NOT(ISNUMBER(T156))),"",IF(COUNT(L155:S155)&lt;&gt;COUNT(L156:S156),"Check the meters",T156-T155-IF($L$4="Yes",N(U155),0)))</f>
        <v/>
      </c>
      <c r="Y155" s="24">
        <f>IF(AND(ISNUMBER(K155),ISNUMBER(V155),ISNUMBER(W155),ISNUMBER(X155)),K155+V155-W155-X155,"")</f>
        <v/>
      </c>
      <c r="Z155" s="23" t="n"/>
      <c r="AA155" s="24">
        <f>IF(ISNUMBER(Z155),Z155,IF(ISNUMBER(K156),K156,""))</f>
        <v/>
      </c>
      <c r="AB155" s="27">
        <f>IF(AND(ISNUMBER(Y155),ISNUMBER(AA155)),AA155-Y155,"")</f>
        <v/>
      </c>
      <c r="AC155" s="24">
        <f>IF(ISNUMBER(AA155),0.04*AA155,"")</f>
        <v/>
      </c>
      <c r="AD155" s="28">
        <f>IF(AND(ISNUMBER(AB155),ISNUMBER(AA155)),IF(AA155=0,"",AB155/AA155),"")</f>
        <v/>
      </c>
      <c r="AE155" s="29">
        <f>IF(ISNUMBER(AB155),IF(ROUND(ABS(AB155),3)&lt;=ROUND(AC155,3),"Inside 4%","Over 4%"),"")</f>
        <v/>
      </c>
      <c r="AF155" s="22" t="n"/>
    </row>
    <row r="156">
      <c r="A156" s="30">
        <f>IF(A155="","",A155+1)</f>
        <v/>
      </c>
      <c r="B156" s="22" t="n"/>
      <c r="C156" s="23" t="n"/>
      <c r="D156" s="22" t="n"/>
      <c r="E156" s="22" t="n"/>
      <c r="F156" s="23" t="n"/>
      <c r="G156" s="22" t="n"/>
      <c r="H156" s="22" t="n"/>
      <c r="I156" s="23" t="n"/>
      <c r="J156" s="22" t="n"/>
      <c r="K156" s="24">
        <f>IF(COUNT(C156,F156,I156)=0,"",SUM(C156,F156,I156))</f>
        <v/>
      </c>
      <c r="L156" s="25" t="n"/>
      <c r="M156" s="25" t="n"/>
      <c r="N156" s="25" t="n"/>
      <c r="O156" s="25" t="n"/>
      <c r="P156" s="25" t="n"/>
      <c r="Q156" s="25" t="n"/>
      <c r="R156" s="25" t="n"/>
      <c r="S156" s="25" t="n"/>
      <c r="T156" s="24">
        <f>IF(COUNT(L156:S156)=0,"",SUM(L156:S156))</f>
        <v/>
      </c>
      <c r="U156" s="23" t="n"/>
      <c r="V156" s="26">
        <f>IF(A156="","",SUMIFS('Tankers'!$G$4:$G$2003,'Tankers'!$A$4:$A$2003,A156,'Tankers'!$D$4:$D$2003,$I$3))</f>
        <v/>
      </c>
      <c r="W156" s="26">
        <f>IF(V156="","",IF($T$3="",0,V156*$T$3/100))</f>
        <v/>
      </c>
      <c r="X156" s="24">
        <f>IF(OR(NOT(ISNUMBER(T156)),NOT(ISNUMBER(T157))),"",IF(COUNT(L156:S156)&lt;&gt;COUNT(L157:S157),"Check the meters",T157-T156-IF($L$4="Yes",N(U156),0)))</f>
        <v/>
      </c>
      <c r="Y156" s="24">
        <f>IF(AND(ISNUMBER(K156),ISNUMBER(V156),ISNUMBER(W156),ISNUMBER(X156)),K156+V156-W156-X156,"")</f>
        <v/>
      </c>
      <c r="Z156" s="23" t="n"/>
      <c r="AA156" s="24">
        <f>IF(ISNUMBER(Z156),Z156,IF(ISNUMBER(K157),K157,""))</f>
        <v/>
      </c>
      <c r="AB156" s="27">
        <f>IF(AND(ISNUMBER(Y156),ISNUMBER(AA156)),AA156-Y156,"")</f>
        <v/>
      </c>
      <c r="AC156" s="24">
        <f>IF(ISNUMBER(AA156),0.04*AA156,"")</f>
        <v/>
      </c>
      <c r="AD156" s="28">
        <f>IF(AND(ISNUMBER(AB156),ISNUMBER(AA156)),IF(AA156=0,"",AB156/AA156),"")</f>
        <v/>
      </c>
      <c r="AE156" s="29">
        <f>IF(ISNUMBER(AB156),IF(ROUND(ABS(AB156),3)&lt;=ROUND(AC156,3),"Inside 4%","Over 4%"),"")</f>
        <v/>
      </c>
      <c r="AF156" s="22" t="n"/>
    </row>
    <row r="157">
      <c r="A157" s="30">
        <f>IF(A156="","",A156+1)</f>
        <v/>
      </c>
      <c r="B157" s="22" t="n"/>
      <c r="C157" s="23" t="n"/>
      <c r="D157" s="22" t="n"/>
      <c r="E157" s="22" t="n"/>
      <c r="F157" s="23" t="n"/>
      <c r="G157" s="22" t="n"/>
      <c r="H157" s="22" t="n"/>
      <c r="I157" s="23" t="n"/>
      <c r="J157" s="22" t="n"/>
      <c r="K157" s="24">
        <f>IF(COUNT(C157,F157,I157)=0,"",SUM(C157,F157,I157))</f>
        <v/>
      </c>
      <c r="L157" s="25" t="n"/>
      <c r="M157" s="25" t="n"/>
      <c r="N157" s="25" t="n"/>
      <c r="O157" s="25" t="n"/>
      <c r="P157" s="25" t="n"/>
      <c r="Q157" s="25" t="n"/>
      <c r="R157" s="25" t="n"/>
      <c r="S157" s="25" t="n"/>
      <c r="T157" s="24">
        <f>IF(COUNT(L157:S157)=0,"",SUM(L157:S157))</f>
        <v/>
      </c>
      <c r="U157" s="23" t="n"/>
      <c r="V157" s="26">
        <f>IF(A157="","",SUMIFS('Tankers'!$G$4:$G$2003,'Tankers'!$A$4:$A$2003,A157,'Tankers'!$D$4:$D$2003,$I$3))</f>
        <v/>
      </c>
      <c r="W157" s="26">
        <f>IF(V157="","",IF($T$3="",0,V157*$T$3/100))</f>
        <v/>
      </c>
      <c r="X157" s="24">
        <f>IF(OR(NOT(ISNUMBER(T157)),NOT(ISNUMBER(T158))),"",IF(COUNT(L157:S157)&lt;&gt;COUNT(L158:S158),"Check the meters",T158-T157-IF($L$4="Yes",N(U157),0)))</f>
        <v/>
      </c>
      <c r="Y157" s="24">
        <f>IF(AND(ISNUMBER(K157),ISNUMBER(V157),ISNUMBER(W157),ISNUMBER(X157)),K157+V157-W157-X157,"")</f>
        <v/>
      </c>
      <c r="Z157" s="23" t="n"/>
      <c r="AA157" s="24">
        <f>IF(ISNUMBER(Z157),Z157,IF(ISNUMBER(K158),K158,""))</f>
        <v/>
      </c>
      <c r="AB157" s="27">
        <f>IF(AND(ISNUMBER(Y157),ISNUMBER(AA157)),AA157-Y157,"")</f>
        <v/>
      </c>
      <c r="AC157" s="24">
        <f>IF(ISNUMBER(AA157),0.04*AA157,"")</f>
        <v/>
      </c>
      <c r="AD157" s="28">
        <f>IF(AND(ISNUMBER(AB157),ISNUMBER(AA157)),IF(AA157=0,"",AB157/AA157),"")</f>
        <v/>
      </c>
      <c r="AE157" s="29">
        <f>IF(ISNUMBER(AB157),IF(ROUND(ABS(AB157),3)&lt;=ROUND(AC157,3),"Inside 4%","Over 4%"),"")</f>
        <v/>
      </c>
      <c r="AF157" s="22" t="n"/>
    </row>
    <row r="158">
      <c r="A158" s="30">
        <f>IF(A157="","",A157+1)</f>
        <v/>
      </c>
      <c r="B158" s="22" t="n"/>
      <c r="C158" s="23" t="n"/>
      <c r="D158" s="22" t="n"/>
      <c r="E158" s="22" t="n"/>
      <c r="F158" s="23" t="n"/>
      <c r="G158" s="22" t="n"/>
      <c r="H158" s="22" t="n"/>
      <c r="I158" s="23" t="n"/>
      <c r="J158" s="22" t="n"/>
      <c r="K158" s="24">
        <f>IF(COUNT(C158,F158,I158)=0,"",SUM(C158,F158,I158))</f>
        <v/>
      </c>
      <c r="L158" s="25" t="n"/>
      <c r="M158" s="25" t="n"/>
      <c r="N158" s="25" t="n"/>
      <c r="O158" s="25" t="n"/>
      <c r="P158" s="25" t="n"/>
      <c r="Q158" s="25" t="n"/>
      <c r="R158" s="25" t="n"/>
      <c r="S158" s="25" t="n"/>
      <c r="T158" s="24">
        <f>IF(COUNT(L158:S158)=0,"",SUM(L158:S158))</f>
        <v/>
      </c>
      <c r="U158" s="23" t="n"/>
      <c r="V158" s="26">
        <f>IF(A158="","",SUMIFS('Tankers'!$G$4:$G$2003,'Tankers'!$A$4:$A$2003,A158,'Tankers'!$D$4:$D$2003,$I$3))</f>
        <v/>
      </c>
      <c r="W158" s="26">
        <f>IF(V158="","",IF($T$3="",0,V158*$T$3/100))</f>
        <v/>
      </c>
      <c r="X158" s="24">
        <f>IF(OR(NOT(ISNUMBER(T158)),NOT(ISNUMBER(T159))),"",IF(COUNT(L158:S158)&lt;&gt;COUNT(L159:S159),"Check the meters",T159-T158-IF($L$4="Yes",N(U158),0)))</f>
        <v/>
      </c>
      <c r="Y158" s="24">
        <f>IF(AND(ISNUMBER(K158),ISNUMBER(V158),ISNUMBER(W158),ISNUMBER(X158)),K158+V158-W158-X158,"")</f>
        <v/>
      </c>
      <c r="Z158" s="23" t="n"/>
      <c r="AA158" s="24">
        <f>IF(ISNUMBER(Z158),Z158,IF(ISNUMBER(K159),K159,""))</f>
        <v/>
      </c>
      <c r="AB158" s="27">
        <f>IF(AND(ISNUMBER(Y158),ISNUMBER(AA158)),AA158-Y158,"")</f>
        <v/>
      </c>
      <c r="AC158" s="24">
        <f>IF(ISNUMBER(AA158),0.04*AA158,"")</f>
        <v/>
      </c>
      <c r="AD158" s="28">
        <f>IF(AND(ISNUMBER(AB158),ISNUMBER(AA158)),IF(AA158=0,"",AB158/AA158),"")</f>
        <v/>
      </c>
      <c r="AE158" s="29">
        <f>IF(ISNUMBER(AB158),IF(ROUND(ABS(AB158),3)&lt;=ROUND(AC158,3),"Inside 4%","Over 4%"),"")</f>
        <v/>
      </c>
      <c r="AF158" s="22" t="n"/>
    </row>
    <row r="159">
      <c r="A159" s="30">
        <f>IF(A158="","",A158+1)</f>
        <v/>
      </c>
      <c r="B159" s="22" t="n"/>
      <c r="C159" s="23" t="n"/>
      <c r="D159" s="22" t="n"/>
      <c r="E159" s="22" t="n"/>
      <c r="F159" s="23" t="n"/>
      <c r="G159" s="22" t="n"/>
      <c r="H159" s="22" t="n"/>
      <c r="I159" s="23" t="n"/>
      <c r="J159" s="22" t="n"/>
      <c r="K159" s="24">
        <f>IF(COUNT(C159,F159,I159)=0,"",SUM(C159,F159,I159))</f>
        <v/>
      </c>
      <c r="L159" s="25" t="n"/>
      <c r="M159" s="25" t="n"/>
      <c r="N159" s="25" t="n"/>
      <c r="O159" s="25" t="n"/>
      <c r="P159" s="25" t="n"/>
      <c r="Q159" s="25" t="n"/>
      <c r="R159" s="25" t="n"/>
      <c r="S159" s="25" t="n"/>
      <c r="T159" s="24">
        <f>IF(COUNT(L159:S159)=0,"",SUM(L159:S159))</f>
        <v/>
      </c>
      <c r="U159" s="23" t="n"/>
      <c r="V159" s="26">
        <f>IF(A159="","",SUMIFS('Tankers'!$G$4:$G$2003,'Tankers'!$A$4:$A$2003,A159,'Tankers'!$D$4:$D$2003,$I$3))</f>
        <v/>
      </c>
      <c r="W159" s="26">
        <f>IF(V159="","",IF($T$3="",0,V159*$T$3/100))</f>
        <v/>
      </c>
      <c r="X159" s="24">
        <f>IF(OR(NOT(ISNUMBER(T159)),NOT(ISNUMBER(T160))),"",IF(COUNT(L159:S159)&lt;&gt;COUNT(L160:S160),"Check the meters",T160-T159-IF($L$4="Yes",N(U159),0)))</f>
        <v/>
      </c>
      <c r="Y159" s="24">
        <f>IF(AND(ISNUMBER(K159),ISNUMBER(V159),ISNUMBER(W159),ISNUMBER(X159)),K159+V159-W159-X159,"")</f>
        <v/>
      </c>
      <c r="Z159" s="23" t="n"/>
      <c r="AA159" s="24">
        <f>IF(ISNUMBER(Z159),Z159,IF(ISNUMBER(K160),K160,""))</f>
        <v/>
      </c>
      <c r="AB159" s="27">
        <f>IF(AND(ISNUMBER(Y159),ISNUMBER(AA159)),AA159-Y159,"")</f>
        <v/>
      </c>
      <c r="AC159" s="24">
        <f>IF(ISNUMBER(AA159),0.04*AA159,"")</f>
        <v/>
      </c>
      <c r="AD159" s="28">
        <f>IF(AND(ISNUMBER(AB159),ISNUMBER(AA159)),IF(AA159=0,"",AB159/AA159),"")</f>
        <v/>
      </c>
      <c r="AE159" s="29">
        <f>IF(ISNUMBER(AB159),IF(ROUND(ABS(AB159),3)&lt;=ROUND(AC159,3),"Inside 4%","Over 4%"),"")</f>
        <v/>
      </c>
      <c r="AF159" s="22" t="n"/>
    </row>
    <row r="160">
      <c r="A160" s="30">
        <f>IF(A159="","",A159+1)</f>
        <v/>
      </c>
      <c r="B160" s="22" t="n"/>
      <c r="C160" s="23" t="n"/>
      <c r="D160" s="22" t="n"/>
      <c r="E160" s="22" t="n"/>
      <c r="F160" s="23" t="n"/>
      <c r="G160" s="22" t="n"/>
      <c r="H160" s="22" t="n"/>
      <c r="I160" s="23" t="n"/>
      <c r="J160" s="22" t="n"/>
      <c r="K160" s="24">
        <f>IF(COUNT(C160,F160,I160)=0,"",SUM(C160,F160,I160))</f>
        <v/>
      </c>
      <c r="L160" s="25" t="n"/>
      <c r="M160" s="25" t="n"/>
      <c r="N160" s="25" t="n"/>
      <c r="O160" s="25" t="n"/>
      <c r="P160" s="25" t="n"/>
      <c r="Q160" s="25" t="n"/>
      <c r="R160" s="25" t="n"/>
      <c r="S160" s="25" t="n"/>
      <c r="T160" s="24">
        <f>IF(COUNT(L160:S160)=0,"",SUM(L160:S160))</f>
        <v/>
      </c>
      <c r="U160" s="23" t="n"/>
      <c r="V160" s="26">
        <f>IF(A160="","",SUMIFS('Tankers'!$G$4:$G$2003,'Tankers'!$A$4:$A$2003,A160,'Tankers'!$D$4:$D$2003,$I$3))</f>
        <v/>
      </c>
      <c r="W160" s="26">
        <f>IF(V160="","",IF($T$3="",0,V160*$T$3/100))</f>
        <v/>
      </c>
      <c r="X160" s="24">
        <f>IF(OR(NOT(ISNUMBER(T160)),NOT(ISNUMBER(T161))),"",IF(COUNT(L160:S160)&lt;&gt;COUNT(L161:S161),"Check the meters",T161-T160-IF($L$4="Yes",N(U160),0)))</f>
        <v/>
      </c>
      <c r="Y160" s="24">
        <f>IF(AND(ISNUMBER(K160),ISNUMBER(V160),ISNUMBER(W160),ISNUMBER(X160)),K160+V160-W160-X160,"")</f>
        <v/>
      </c>
      <c r="Z160" s="23" t="n"/>
      <c r="AA160" s="24">
        <f>IF(ISNUMBER(Z160),Z160,IF(ISNUMBER(K161),K161,""))</f>
        <v/>
      </c>
      <c r="AB160" s="27">
        <f>IF(AND(ISNUMBER(Y160),ISNUMBER(AA160)),AA160-Y160,"")</f>
        <v/>
      </c>
      <c r="AC160" s="24">
        <f>IF(ISNUMBER(AA160),0.04*AA160,"")</f>
        <v/>
      </c>
      <c r="AD160" s="28">
        <f>IF(AND(ISNUMBER(AB160),ISNUMBER(AA160)),IF(AA160=0,"",AB160/AA160),"")</f>
        <v/>
      </c>
      <c r="AE160" s="29">
        <f>IF(ISNUMBER(AB160),IF(ROUND(ABS(AB160),3)&lt;=ROUND(AC160,3),"Inside 4%","Over 4%"),"")</f>
        <v/>
      </c>
      <c r="AF160" s="22" t="n"/>
    </row>
    <row r="161">
      <c r="A161" s="30">
        <f>IF(A160="","",A160+1)</f>
        <v/>
      </c>
      <c r="B161" s="22" t="n"/>
      <c r="C161" s="23" t="n"/>
      <c r="D161" s="22" t="n"/>
      <c r="E161" s="22" t="n"/>
      <c r="F161" s="23" t="n"/>
      <c r="G161" s="22" t="n"/>
      <c r="H161" s="22" t="n"/>
      <c r="I161" s="23" t="n"/>
      <c r="J161" s="22" t="n"/>
      <c r="K161" s="24">
        <f>IF(COUNT(C161,F161,I161)=0,"",SUM(C161,F161,I161))</f>
        <v/>
      </c>
      <c r="L161" s="25" t="n"/>
      <c r="M161" s="25" t="n"/>
      <c r="N161" s="25" t="n"/>
      <c r="O161" s="25" t="n"/>
      <c r="P161" s="25" t="n"/>
      <c r="Q161" s="25" t="n"/>
      <c r="R161" s="25" t="n"/>
      <c r="S161" s="25" t="n"/>
      <c r="T161" s="24">
        <f>IF(COUNT(L161:S161)=0,"",SUM(L161:S161))</f>
        <v/>
      </c>
      <c r="U161" s="23" t="n"/>
      <c r="V161" s="26">
        <f>IF(A161="","",SUMIFS('Tankers'!$G$4:$G$2003,'Tankers'!$A$4:$A$2003,A161,'Tankers'!$D$4:$D$2003,$I$3))</f>
        <v/>
      </c>
      <c r="W161" s="26">
        <f>IF(V161="","",IF($T$3="",0,V161*$T$3/100))</f>
        <v/>
      </c>
      <c r="X161" s="24">
        <f>IF(OR(NOT(ISNUMBER(T161)),NOT(ISNUMBER(T162))),"",IF(COUNT(L161:S161)&lt;&gt;COUNT(L162:S162),"Check the meters",T162-T161-IF($L$4="Yes",N(U161),0)))</f>
        <v/>
      </c>
      <c r="Y161" s="24">
        <f>IF(AND(ISNUMBER(K161),ISNUMBER(V161),ISNUMBER(W161),ISNUMBER(X161)),K161+V161-W161-X161,"")</f>
        <v/>
      </c>
      <c r="Z161" s="23" t="n"/>
      <c r="AA161" s="24">
        <f>IF(ISNUMBER(Z161),Z161,IF(ISNUMBER(K162),K162,""))</f>
        <v/>
      </c>
      <c r="AB161" s="27">
        <f>IF(AND(ISNUMBER(Y161),ISNUMBER(AA161)),AA161-Y161,"")</f>
        <v/>
      </c>
      <c r="AC161" s="24">
        <f>IF(ISNUMBER(AA161),0.04*AA161,"")</f>
        <v/>
      </c>
      <c r="AD161" s="28">
        <f>IF(AND(ISNUMBER(AB161),ISNUMBER(AA161)),IF(AA161=0,"",AB161/AA161),"")</f>
        <v/>
      </c>
      <c r="AE161" s="29">
        <f>IF(ISNUMBER(AB161),IF(ROUND(ABS(AB161),3)&lt;=ROUND(AC161,3),"Inside 4%","Over 4%"),"")</f>
        <v/>
      </c>
      <c r="AF161" s="22" t="n"/>
    </row>
    <row r="162">
      <c r="A162" s="30">
        <f>IF(A161="","",A161+1)</f>
        <v/>
      </c>
      <c r="B162" s="22" t="n"/>
      <c r="C162" s="23" t="n"/>
      <c r="D162" s="22" t="n"/>
      <c r="E162" s="22" t="n"/>
      <c r="F162" s="23" t="n"/>
      <c r="G162" s="22" t="n"/>
      <c r="H162" s="22" t="n"/>
      <c r="I162" s="23" t="n"/>
      <c r="J162" s="22" t="n"/>
      <c r="K162" s="24">
        <f>IF(COUNT(C162,F162,I162)=0,"",SUM(C162,F162,I162))</f>
        <v/>
      </c>
      <c r="L162" s="25" t="n"/>
      <c r="M162" s="25" t="n"/>
      <c r="N162" s="25" t="n"/>
      <c r="O162" s="25" t="n"/>
      <c r="P162" s="25" t="n"/>
      <c r="Q162" s="25" t="n"/>
      <c r="R162" s="25" t="n"/>
      <c r="S162" s="25" t="n"/>
      <c r="T162" s="24">
        <f>IF(COUNT(L162:S162)=0,"",SUM(L162:S162))</f>
        <v/>
      </c>
      <c r="U162" s="23" t="n"/>
      <c r="V162" s="26">
        <f>IF(A162="","",SUMIFS('Tankers'!$G$4:$G$2003,'Tankers'!$A$4:$A$2003,A162,'Tankers'!$D$4:$D$2003,$I$3))</f>
        <v/>
      </c>
      <c r="W162" s="26">
        <f>IF(V162="","",IF($T$3="",0,V162*$T$3/100))</f>
        <v/>
      </c>
      <c r="X162" s="24">
        <f>IF(OR(NOT(ISNUMBER(T162)),NOT(ISNUMBER(T163))),"",IF(COUNT(L162:S162)&lt;&gt;COUNT(L163:S163),"Check the meters",T163-T162-IF($L$4="Yes",N(U162),0)))</f>
        <v/>
      </c>
      <c r="Y162" s="24">
        <f>IF(AND(ISNUMBER(K162),ISNUMBER(V162),ISNUMBER(W162),ISNUMBER(X162)),K162+V162-W162-X162,"")</f>
        <v/>
      </c>
      <c r="Z162" s="23" t="n"/>
      <c r="AA162" s="24">
        <f>IF(ISNUMBER(Z162),Z162,IF(ISNUMBER(K163),K163,""))</f>
        <v/>
      </c>
      <c r="AB162" s="27">
        <f>IF(AND(ISNUMBER(Y162),ISNUMBER(AA162)),AA162-Y162,"")</f>
        <v/>
      </c>
      <c r="AC162" s="24">
        <f>IF(ISNUMBER(AA162),0.04*AA162,"")</f>
        <v/>
      </c>
      <c r="AD162" s="28">
        <f>IF(AND(ISNUMBER(AB162),ISNUMBER(AA162)),IF(AA162=0,"",AB162/AA162),"")</f>
        <v/>
      </c>
      <c r="AE162" s="29">
        <f>IF(ISNUMBER(AB162),IF(ROUND(ABS(AB162),3)&lt;=ROUND(AC162,3),"Inside 4%","Over 4%"),"")</f>
        <v/>
      </c>
      <c r="AF162" s="22" t="n"/>
    </row>
    <row r="163">
      <c r="A163" s="30">
        <f>IF(A162="","",A162+1)</f>
        <v/>
      </c>
      <c r="B163" s="22" t="n"/>
      <c r="C163" s="23" t="n"/>
      <c r="D163" s="22" t="n"/>
      <c r="E163" s="22" t="n"/>
      <c r="F163" s="23" t="n"/>
      <c r="G163" s="22" t="n"/>
      <c r="H163" s="22" t="n"/>
      <c r="I163" s="23" t="n"/>
      <c r="J163" s="22" t="n"/>
      <c r="K163" s="24">
        <f>IF(COUNT(C163,F163,I163)=0,"",SUM(C163,F163,I163))</f>
        <v/>
      </c>
      <c r="L163" s="25" t="n"/>
      <c r="M163" s="25" t="n"/>
      <c r="N163" s="25" t="n"/>
      <c r="O163" s="25" t="n"/>
      <c r="P163" s="25" t="n"/>
      <c r="Q163" s="25" t="n"/>
      <c r="R163" s="25" t="n"/>
      <c r="S163" s="25" t="n"/>
      <c r="T163" s="24">
        <f>IF(COUNT(L163:S163)=0,"",SUM(L163:S163))</f>
        <v/>
      </c>
      <c r="U163" s="23" t="n"/>
      <c r="V163" s="26">
        <f>IF(A163="","",SUMIFS('Tankers'!$G$4:$G$2003,'Tankers'!$A$4:$A$2003,A163,'Tankers'!$D$4:$D$2003,$I$3))</f>
        <v/>
      </c>
      <c r="W163" s="26">
        <f>IF(V163="","",IF($T$3="",0,V163*$T$3/100))</f>
        <v/>
      </c>
      <c r="X163" s="24">
        <f>IF(OR(NOT(ISNUMBER(T163)),NOT(ISNUMBER(T164))),"",IF(COUNT(L163:S163)&lt;&gt;COUNT(L164:S164),"Check the meters",T164-T163-IF($L$4="Yes",N(U163),0)))</f>
        <v/>
      </c>
      <c r="Y163" s="24">
        <f>IF(AND(ISNUMBER(K163),ISNUMBER(V163),ISNUMBER(W163),ISNUMBER(X163)),K163+V163-W163-X163,"")</f>
        <v/>
      </c>
      <c r="Z163" s="23" t="n"/>
      <c r="AA163" s="24">
        <f>IF(ISNUMBER(Z163),Z163,IF(ISNUMBER(K164),K164,""))</f>
        <v/>
      </c>
      <c r="AB163" s="27">
        <f>IF(AND(ISNUMBER(Y163),ISNUMBER(AA163)),AA163-Y163,"")</f>
        <v/>
      </c>
      <c r="AC163" s="24">
        <f>IF(ISNUMBER(AA163),0.04*AA163,"")</f>
        <v/>
      </c>
      <c r="AD163" s="28">
        <f>IF(AND(ISNUMBER(AB163),ISNUMBER(AA163)),IF(AA163=0,"",AB163/AA163),"")</f>
        <v/>
      </c>
      <c r="AE163" s="29">
        <f>IF(ISNUMBER(AB163),IF(ROUND(ABS(AB163),3)&lt;=ROUND(AC163,3),"Inside 4%","Over 4%"),"")</f>
        <v/>
      </c>
      <c r="AF163" s="22" t="n"/>
    </row>
    <row r="164">
      <c r="A164" s="30">
        <f>IF(A163="","",A163+1)</f>
        <v/>
      </c>
      <c r="B164" s="22" t="n"/>
      <c r="C164" s="23" t="n"/>
      <c r="D164" s="22" t="n"/>
      <c r="E164" s="22" t="n"/>
      <c r="F164" s="23" t="n"/>
      <c r="G164" s="22" t="n"/>
      <c r="H164" s="22" t="n"/>
      <c r="I164" s="23" t="n"/>
      <c r="J164" s="22" t="n"/>
      <c r="K164" s="24">
        <f>IF(COUNT(C164,F164,I164)=0,"",SUM(C164,F164,I164))</f>
        <v/>
      </c>
      <c r="L164" s="25" t="n"/>
      <c r="M164" s="25" t="n"/>
      <c r="N164" s="25" t="n"/>
      <c r="O164" s="25" t="n"/>
      <c r="P164" s="25" t="n"/>
      <c r="Q164" s="25" t="n"/>
      <c r="R164" s="25" t="n"/>
      <c r="S164" s="25" t="n"/>
      <c r="T164" s="24">
        <f>IF(COUNT(L164:S164)=0,"",SUM(L164:S164))</f>
        <v/>
      </c>
      <c r="U164" s="23" t="n"/>
      <c r="V164" s="26">
        <f>IF(A164="","",SUMIFS('Tankers'!$G$4:$G$2003,'Tankers'!$A$4:$A$2003,A164,'Tankers'!$D$4:$D$2003,$I$3))</f>
        <v/>
      </c>
      <c r="W164" s="26">
        <f>IF(V164="","",IF($T$3="",0,V164*$T$3/100))</f>
        <v/>
      </c>
      <c r="X164" s="24">
        <f>IF(OR(NOT(ISNUMBER(T164)),NOT(ISNUMBER(T165))),"",IF(COUNT(L164:S164)&lt;&gt;COUNT(L165:S165),"Check the meters",T165-T164-IF($L$4="Yes",N(U164),0)))</f>
        <v/>
      </c>
      <c r="Y164" s="24">
        <f>IF(AND(ISNUMBER(K164),ISNUMBER(V164),ISNUMBER(W164),ISNUMBER(X164)),K164+V164-W164-X164,"")</f>
        <v/>
      </c>
      <c r="Z164" s="23" t="n"/>
      <c r="AA164" s="24">
        <f>IF(ISNUMBER(Z164),Z164,IF(ISNUMBER(K165),K165,""))</f>
        <v/>
      </c>
      <c r="AB164" s="27">
        <f>IF(AND(ISNUMBER(Y164),ISNUMBER(AA164)),AA164-Y164,"")</f>
        <v/>
      </c>
      <c r="AC164" s="24">
        <f>IF(ISNUMBER(AA164),0.04*AA164,"")</f>
        <v/>
      </c>
      <c r="AD164" s="28">
        <f>IF(AND(ISNUMBER(AB164),ISNUMBER(AA164)),IF(AA164=0,"",AB164/AA164),"")</f>
        <v/>
      </c>
      <c r="AE164" s="29">
        <f>IF(ISNUMBER(AB164),IF(ROUND(ABS(AB164),3)&lt;=ROUND(AC164,3),"Inside 4%","Over 4%"),"")</f>
        <v/>
      </c>
      <c r="AF164" s="22" t="n"/>
    </row>
    <row r="165">
      <c r="A165" s="30">
        <f>IF(A164="","",A164+1)</f>
        <v/>
      </c>
      <c r="B165" s="22" t="n"/>
      <c r="C165" s="23" t="n"/>
      <c r="D165" s="22" t="n"/>
      <c r="E165" s="22" t="n"/>
      <c r="F165" s="23" t="n"/>
      <c r="G165" s="22" t="n"/>
      <c r="H165" s="22" t="n"/>
      <c r="I165" s="23" t="n"/>
      <c r="J165" s="22" t="n"/>
      <c r="K165" s="24">
        <f>IF(COUNT(C165,F165,I165)=0,"",SUM(C165,F165,I165))</f>
        <v/>
      </c>
      <c r="L165" s="25" t="n"/>
      <c r="M165" s="25" t="n"/>
      <c r="N165" s="25" t="n"/>
      <c r="O165" s="25" t="n"/>
      <c r="P165" s="25" t="n"/>
      <c r="Q165" s="25" t="n"/>
      <c r="R165" s="25" t="n"/>
      <c r="S165" s="25" t="n"/>
      <c r="T165" s="24">
        <f>IF(COUNT(L165:S165)=0,"",SUM(L165:S165))</f>
        <v/>
      </c>
      <c r="U165" s="23" t="n"/>
      <c r="V165" s="26">
        <f>IF(A165="","",SUMIFS('Tankers'!$G$4:$G$2003,'Tankers'!$A$4:$A$2003,A165,'Tankers'!$D$4:$D$2003,$I$3))</f>
        <v/>
      </c>
      <c r="W165" s="26">
        <f>IF(V165="","",IF($T$3="",0,V165*$T$3/100))</f>
        <v/>
      </c>
      <c r="X165" s="24">
        <f>IF(OR(NOT(ISNUMBER(T165)),NOT(ISNUMBER(T166))),"",IF(COUNT(L165:S165)&lt;&gt;COUNT(L166:S166),"Check the meters",T166-T165-IF($L$4="Yes",N(U165),0)))</f>
        <v/>
      </c>
      <c r="Y165" s="24">
        <f>IF(AND(ISNUMBER(K165),ISNUMBER(V165),ISNUMBER(W165),ISNUMBER(X165)),K165+V165-W165-X165,"")</f>
        <v/>
      </c>
      <c r="Z165" s="23" t="n"/>
      <c r="AA165" s="24">
        <f>IF(ISNUMBER(Z165),Z165,IF(ISNUMBER(K166),K166,""))</f>
        <v/>
      </c>
      <c r="AB165" s="27">
        <f>IF(AND(ISNUMBER(Y165),ISNUMBER(AA165)),AA165-Y165,"")</f>
        <v/>
      </c>
      <c r="AC165" s="24">
        <f>IF(ISNUMBER(AA165),0.04*AA165,"")</f>
        <v/>
      </c>
      <c r="AD165" s="28">
        <f>IF(AND(ISNUMBER(AB165),ISNUMBER(AA165)),IF(AA165=0,"",AB165/AA165),"")</f>
        <v/>
      </c>
      <c r="AE165" s="29">
        <f>IF(ISNUMBER(AB165),IF(ROUND(ABS(AB165),3)&lt;=ROUND(AC165,3),"Inside 4%","Over 4%"),"")</f>
        <v/>
      </c>
      <c r="AF165" s="22" t="n"/>
    </row>
    <row r="166">
      <c r="A166" s="30">
        <f>IF(A165="","",A165+1)</f>
        <v/>
      </c>
      <c r="B166" s="22" t="n"/>
      <c r="C166" s="23" t="n"/>
      <c r="D166" s="22" t="n"/>
      <c r="E166" s="22" t="n"/>
      <c r="F166" s="23" t="n"/>
      <c r="G166" s="22" t="n"/>
      <c r="H166" s="22" t="n"/>
      <c r="I166" s="23" t="n"/>
      <c r="J166" s="22" t="n"/>
      <c r="K166" s="24">
        <f>IF(COUNT(C166,F166,I166)=0,"",SUM(C166,F166,I166))</f>
        <v/>
      </c>
      <c r="L166" s="25" t="n"/>
      <c r="M166" s="25" t="n"/>
      <c r="N166" s="25" t="n"/>
      <c r="O166" s="25" t="n"/>
      <c r="P166" s="25" t="n"/>
      <c r="Q166" s="25" t="n"/>
      <c r="R166" s="25" t="n"/>
      <c r="S166" s="25" t="n"/>
      <c r="T166" s="24">
        <f>IF(COUNT(L166:S166)=0,"",SUM(L166:S166))</f>
        <v/>
      </c>
      <c r="U166" s="23" t="n"/>
      <c r="V166" s="26">
        <f>IF(A166="","",SUMIFS('Tankers'!$G$4:$G$2003,'Tankers'!$A$4:$A$2003,A166,'Tankers'!$D$4:$D$2003,$I$3))</f>
        <v/>
      </c>
      <c r="W166" s="26">
        <f>IF(V166="","",IF($T$3="",0,V166*$T$3/100))</f>
        <v/>
      </c>
      <c r="X166" s="24">
        <f>IF(OR(NOT(ISNUMBER(T166)),NOT(ISNUMBER(T167))),"",IF(COUNT(L166:S166)&lt;&gt;COUNT(L167:S167),"Check the meters",T167-T166-IF($L$4="Yes",N(U166),0)))</f>
        <v/>
      </c>
      <c r="Y166" s="24">
        <f>IF(AND(ISNUMBER(K166),ISNUMBER(V166),ISNUMBER(W166),ISNUMBER(X166)),K166+V166-W166-X166,"")</f>
        <v/>
      </c>
      <c r="Z166" s="23" t="n"/>
      <c r="AA166" s="24">
        <f>IF(ISNUMBER(Z166),Z166,IF(ISNUMBER(K167),K167,""))</f>
        <v/>
      </c>
      <c r="AB166" s="27">
        <f>IF(AND(ISNUMBER(Y166),ISNUMBER(AA166)),AA166-Y166,"")</f>
        <v/>
      </c>
      <c r="AC166" s="24">
        <f>IF(ISNUMBER(AA166),0.04*AA166,"")</f>
        <v/>
      </c>
      <c r="AD166" s="28">
        <f>IF(AND(ISNUMBER(AB166),ISNUMBER(AA166)),IF(AA166=0,"",AB166/AA166),"")</f>
        <v/>
      </c>
      <c r="AE166" s="29">
        <f>IF(ISNUMBER(AB166),IF(ROUND(ABS(AB166),3)&lt;=ROUND(AC166,3),"Inside 4%","Over 4%"),"")</f>
        <v/>
      </c>
      <c r="AF166" s="22" t="n"/>
    </row>
    <row r="167">
      <c r="A167" s="30">
        <f>IF(A166="","",A166+1)</f>
        <v/>
      </c>
      <c r="B167" s="22" t="n"/>
      <c r="C167" s="23" t="n"/>
      <c r="D167" s="22" t="n"/>
      <c r="E167" s="22" t="n"/>
      <c r="F167" s="23" t="n"/>
      <c r="G167" s="22" t="n"/>
      <c r="H167" s="22" t="n"/>
      <c r="I167" s="23" t="n"/>
      <c r="J167" s="22" t="n"/>
      <c r="K167" s="24">
        <f>IF(COUNT(C167,F167,I167)=0,"",SUM(C167,F167,I167))</f>
        <v/>
      </c>
      <c r="L167" s="25" t="n"/>
      <c r="M167" s="25" t="n"/>
      <c r="N167" s="25" t="n"/>
      <c r="O167" s="25" t="n"/>
      <c r="P167" s="25" t="n"/>
      <c r="Q167" s="25" t="n"/>
      <c r="R167" s="25" t="n"/>
      <c r="S167" s="25" t="n"/>
      <c r="T167" s="24">
        <f>IF(COUNT(L167:S167)=0,"",SUM(L167:S167))</f>
        <v/>
      </c>
      <c r="U167" s="23" t="n"/>
      <c r="V167" s="26">
        <f>IF(A167="","",SUMIFS('Tankers'!$G$4:$G$2003,'Tankers'!$A$4:$A$2003,A167,'Tankers'!$D$4:$D$2003,$I$3))</f>
        <v/>
      </c>
      <c r="W167" s="26">
        <f>IF(V167="","",IF($T$3="",0,V167*$T$3/100))</f>
        <v/>
      </c>
      <c r="X167" s="24">
        <f>IF(OR(NOT(ISNUMBER(T167)),NOT(ISNUMBER(T168))),"",IF(COUNT(L167:S167)&lt;&gt;COUNT(L168:S168),"Check the meters",T168-T167-IF($L$4="Yes",N(U167),0)))</f>
        <v/>
      </c>
      <c r="Y167" s="24">
        <f>IF(AND(ISNUMBER(K167),ISNUMBER(V167),ISNUMBER(W167),ISNUMBER(X167)),K167+V167-W167-X167,"")</f>
        <v/>
      </c>
      <c r="Z167" s="23" t="n"/>
      <c r="AA167" s="24">
        <f>IF(ISNUMBER(Z167),Z167,IF(ISNUMBER(K168),K168,""))</f>
        <v/>
      </c>
      <c r="AB167" s="27">
        <f>IF(AND(ISNUMBER(Y167),ISNUMBER(AA167)),AA167-Y167,"")</f>
        <v/>
      </c>
      <c r="AC167" s="24">
        <f>IF(ISNUMBER(AA167),0.04*AA167,"")</f>
        <v/>
      </c>
      <c r="AD167" s="28">
        <f>IF(AND(ISNUMBER(AB167),ISNUMBER(AA167)),IF(AA167=0,"",AB167/AA167),"")</f>
        <v/>
      </c>
      <c r="AE167" s="29">
        <f>IF(ISNUMBER(AB167),IF(ROUND(ABS(AB167),3)&lt;=ROUND(AC167,3),"Inside 4%","Over 4%"),"")</f>
        <v/>
      </c>
      <c r="AF167" s="22" t="n"/>
    </row>
    <row r="168">
      <c r="A168" s="30">
        <f>IF(A167="","",A167+1)</f>
        <v/>
      </c>
      <c r="B168" s="22" t="n"/>
      <c r="C168" s="23" t="n"/>
      <c r="D168" s="22" t="n"/>
      <c r="E168" s="22" t="n"/>
      <c r="F168" s="23" t="n"/>
      <c r="G168" s="22" t="n"/>
      <c r="H168" s="22" t="n"/>
      <c r="I168" s="23" t="n"/>
      <c r="J168" s="22" t="n"/>
      <c r="K168" s="24">
        <f>IF(COUNT(C168,F168,I168)=0,"",SUM(C168,F168,I168))</f>
        <v/>
      </c>
      <c r="L168" s="25" t="n"/>
      <c r="M168" s="25" t="n"/>
      <c r="N168" s="25" t="n"/>
      <c r="O168" s="25" t="n"/>
      <c r="P168" s="25" t="n"/>
      <c r="Q168" s="25" t="n"/>
      <c r="R168" s="25" t="n"/>
      <c r="S168" s="25" t="n"/>
      <c r="T168" s="24">
        <f>IF(COUNT(L168:S168)=0,"",SUM(L168:S168))</f>
        <v/>
      </c>
      <c r="U168" s="23" t="n"/>
      <c r="V168" s="26">
        <f>IF(A168="","",SUMIFS('Tankers'!$G$4:$G$2003,'Tankers'!$A$4:$A$2003,A168,'Tankers'!$D$4:$D$2003,$I$3))</f>
        <v/>
      </c>
      <c r="W168" s="26">
        <f>IF(V168="","",IF($T$3="",0,V168*$T$3/100))</f>
        <v/>
      </c>
      <c r="X168" s="24">
        <f>IF(OR(NOT(ISNUMBER(T168)),NOT(ISNUMBER(T169))),"",IF(COUNT(L168:S168)&lt;&gt;COUNT(L169:S169),"Check the meters",T169-T168-IF($L$4="Yes",N(U168),0)))</f>
        <v/>
      </c>
      <c r="Y168" s="24">
        <f>IF(AND(ISNUMBER(K168),ISNUMBER(V168),ISNUMBER(W168),ISNUMBER(X168)),K168+V168-W168-X168,"")</f>
        <v/>
      </c>
      <c r="Z168" s="23" t="n"/>
      <c r="AA168" s="24">
        <f>IF(ISNUMBER(Z168),Z168,IF(ISNUMBER(K169),K169,""))</f>
        <v/>
      </c>
      <c r="AB168" s="27">
        <f>IF(AND(ISNUMBER(Y168),ISNUMBER(AA168)),AA168-Y168,"")</f>
        <v/>
      </c>
      <c r="AC168" s="24">
        <f>IF(ISNUMBER(AA168),0.04*AA168,"")</f>
        <v/>
      </c>
      <c r="AD168" s="28">
        <f>IF(AND(ISNUMBER(AB168),ISNUMBER(AA168)),IF(AA168=0,"",AB168/AA168),"")</f>
        <v/>
      </c>
      <c r="AE168" s="29">
        <f>IF(ISNUMBER(AB168),IF(ROUND(ABS(AB168),3)&lt;=ROUND(AC168,3),"Inside 4%","Over 4%"),"")</f>
        <v/>
      </c>
      <c r="AF168" s="22" t="n"/>
    </row>
    <row r="169">
      <c r="A169" s="30">
        <f>IF(A168="","",A168+1)</f>
        <v/>
      </c>
      <c r="B169" s="22" t="n"/>
      <c r="C169" s="23" t="n"/>
      <c r="D169" s="22" t="n"/>
      <c r="E169" s="22" t="n"/>
      <c r="F169" s="23" t="n"/>
      <c r="G169" s="22" t="n"/>
      <c r="H169" s="22" t="n"/>
      <c r="I169" s="23" t="n"/>
      <c r="J169" s="22" t="n"/>
      <c r="K169" s="24">
        <f>IF(COUNT(C169,F169,I169)=0,"",SUM(C169,F169,I169))</f>
        <v/>
      </c>
      <c r="L169" s="25" t="n"/>
      <c r="M169" s="25" t="n"/>
      <c r="N169" s="25" t="n"/>
      <c r="O169" s="25" t="n"/>
      <c r="P169" s="25" t="n"/>
      <c r="Q169" s="25" t="n"/>
      <c r="R169" s="25" t="n"/>
      <c r="S169" s="25" t="n"/>
      <c r="T169" s="24">
        <f>IF(COUNT(L169:S169)=0,"",SUM(L169:S169))</f>
        <v/>
      </c>
      <c r="U169" s="23" t="n"/>
      <c r="V169" s="26">
        <f>IF(A169="","",SUMIFS('Tankers'!$G$4:$G$2003,'Tankers'!$A$4:$A$2003,A169,'Tankers'!$D$4:$D$2003,$I$3))</f>
        <v/>
      </c>
      <c r="W169" s="26">
        <f>IF(V169="","",IF($T$3="",0,V169*$T$3/100))</f>
        <v/>
      </c>
      <c r="X169" s="24">
        <f>IF(OR(NOT(ISNUMBER(T169)),NOT(ISNUMBER(T170))),"",IF(COUNT(L169:S169)&lt;&gt;COUNT(L170:S170),"Check the meters",T170-T169-IF($L$4="Yes",N(U169),0)))</f>
        <v/>
      </c>
      <c r="Y169" s="24">
        <f>IF(AND(ISNUMBER(K169),ISNUMBER(V169),ISNUMBER(W169),ISNUMBER(X169)),K169+V169-W169-X169,"")</f>
        <v/>
      </c>
      <c r="Z169" s="23" t="n"/>
      <c r="AA169" s="24">
        <f>IF(ISNUMBER(Z169),Z169,IF(ISNUMBER(K170),K170,""))</f>
        <v/>
      </c>
      <c r="AB169" s="27">
        <f>IF(AND(ISNUMBER(Y169),ISNUMBER(AA169)),AA169-Y169,"")</f>
        <v/>
      </c>
      <c r="AC169" s="24">
        <f>IF(ISNUMBER(AA169),0.04*AA169,"")</f>
        <v/>
      </c>
      <c r="AD169" s="28">
        <f>IF(AND(ISNUMBER(AB169),ISNUMBER(AA169)),IF(AA169=0,"",AB169/AA169),"")</f>
        <v/>
      </c>
      <c r="AE169" s="29">
        <f>IF(ISNUMBER(AB169),IF(ROUND(ABS(AB169),3)&lt;=ROUND(AC169,3),"Inside 4%","Over 4%"),"")</f>
        <v/>
      </c>
      <c r="AF169" s="22" t="n"/>
    </row>
    <row r="170">
      <c r="A170" s="30">
        <f>IF(A169="","",A169+1)</f>
        <v/>
      </c>
      <c r="B170" s="22" t="n"/>
      <c r="C170" s="23" t="n"/>
      <c r="D170" s="22" t="n"/>
      <c r="E170" s="22" t="n"/>
      <c r="F170" s="23" t="n"/>
      <c r="G170" s="22" t="n"/>
      <c r="H170" s="22" t="n"/>
      <c r="I170" s="23" t="n"/>
      <c r="J170" s="22" t="n"/>
      <c r="K170" s="24">
        <f>IF(COUNT(C170,F170,I170)=0,"",SUM(C170,F170,I170))</f>
        <v/>
      </c>
      <c r="L170" s="25" t="n"/>
      <c r="M170" s="25" t="n"/>
      <c r="N170" s="25" t="n"/>
      <c r="O170" s="25" t="n"/>
      <c r="P170" s="25" t="n"/>
      <c r="Q170" s="25" t="n"/>
      <c r="R170" s="25" t="n"/>
      <c r="S170" s="25" t="n"/>
      <c r="T170" s="24">
        <f>IF(COUNT(L170:S170)=0,"",SUM(L170:S170))</f>
        <v/>
      </c>
      <c r="U170" s="23" t="n"/>
      <c r="V170" s="26">
        <f>IF(A170="","",SUMIFS('Tankers'!$G$4:$G$2003,'Tankers'!$A$4:$A$2003,A170,'Tankers'!$D$4:$D$2003,$I$3))</f>
        <v/>
      </c>
      <c r="W170" s="26">
        <f>IF(V170="","",IF($T$3="",0,V170*$T$3/100))</f>
        <v/>
      </c>
      <c r="X170" s="24">
        <f>IF(OR(NOT(ISNUMBER(T170)),NOT(ISNUMBER(T171))),"",IF(COUNT(L170:S170)&lt;&gt;COUNT(L171:S171),"Check the meters",T171-T170-IF($L$4="Yes",N(U170),0)))</f>
        <v/>
      </c>
      <c r="Y170" s="24">
        <f>IF(AND(ISNUMBER(K170),ISNUMBER(V170),ISNUMBER(W170),ISNUMBER(X170)),K170+V170-W170-X170,"")</f>
        <v/>
      </c>
      <c r="Z170" s="23" t="n"/>
      <c r="AA170" s="24">
        <f>IF(ISNUMBER(Z170),Z170,IF(ISNUMBER(K171),K171,""))</f>
        <v/>
      </c>
      <c r="AB170" s="27">
        <f>IF(AND(ISNUMBER(Y170),ISNUMBER(AA170)),AA170-Y170,"")</f>
        <v/>
      </c>
      <c r="AC170" s="24">
        <f>IF(ISNUMBER(AA170),0.04*AA170,"")</f>
        <v/>
      </c>
      <c r="AD170" s="28">
        <f>IF(AND(ISNUMBER(AB170),ISNUMBER(AA170)),IF(AA170=0,"",AB170/AA170),"")</f>
        <v/>
      </c>
      <c r="AE170" s="29">
        <f>IF(ISNUMBER(AB170),IF(ROUND(ABS(AB170),3)&lt;=ROUND(AC170,3),"Inside 4%","Over 4%"),"")</f>
        <v/>
      </c>
      <c r="AF170" s="22" t="n"/>
    </row>
    <row r="171">
      <c r="A171" s="30">
        <f>IF(A170="","",A170+1)</f>
        <v/>
      </c>
      <c r="B171" s="22" t="n"/>
      <c r="C171" s="23" t="n"/>
      <c r="D171" s="22" t="n"/>
      <c r="E171" s="22" t="n"/>
      <c r="F171" s="23" t="n"/>
      <c r="G171" s="22" t="n"/>
      <c r="H171" s="22" t="n"/>
      <c r="I171" s="23" t="n"/>
      <c r="J171" s="22" t="n"/>
      <c r="K171" s="24">
        <f>IF(COUNT(C171,F171,I171)=0,"",SUM(C171,F171,I171))</f>
        <v/>
      </c>
      <c r="L171" s="25" t="n"/>
      <c r="M171" s="25" t="n"/>
      <c r="N171" s="25" t="n"/>
      <c r="O171" s="25" t="n"/>
      <c r="P171" s="25" t="n"/>
      <c r="Q171" s="25" t="n"/>
      <c r="R171" s="25" t="n"/>
      <c r="S171" s="25" t="n"/>
      <c r="T171" s="24">
        <f>IF(COUNT(L171:S171)=0,"",SUM(L171:S171))</f>
        <v/>
      </c>
      <c r="U171" s="23" t="n"/>
      <c r="V171" s="26">
        <f>IF(A171="","",SUMIFS('Tankers'!$G$4:$G$2003,'Tankers'!$A$4:$A$2003,A171,'Tankers'!$D$4:$D$2003,$I$3))</f>
        <v/>
      </c>
      <c r="W171" s="26">
        <f>IF(V171="","",IF($T$3="",0,V171*$T$3/100))</f>
        <v/>
      </c>
      <c r="X171" s="24">
        <f>IF(OR(NOT(ISNUMBER(T171)),NOT(ISNUMBER(T172))),"",IF(COUNT(L171:S171)&lt;&gt;COUNT(L172:S172),"Check the meters",T172-T171-IF($L$4="Yes",N(U171),0)))</f>
        <v/>
      </c>
      <c r="Y171" s="24">
        <f>IF(AND(ISNUMBER(K171),ISNUMBER(V171),ISNUMBER(W171),ISNUMBER(X171)),K171+V171-W171-X171,"")</f>
        <v/>
      </c>
      <c r="Z171" s="23" t="n"/>
      <c r="AA171" s="24">
        <f>IF(ISNUMBER(Z171),Z171,IF(ISNUMBER(K172),K172,""))</f>
        <v/>
      </c>
      <c r="AB171" s="27">
        <f>IF(AND(ISNUMBER(Y171),ISNUMBER(AA171)),AA171-Y171,"")</f>
        <v/>
      </c>
      <c r="AC171" s="24">
        <f>IF(ISNUMBER(AA171),0.04*AA171,"")</f>
        <v/>
      </c>
      <c r="AD171" s="28">
        <f>IF(AND(ISNUMBER(AB171),ISNUMBER(AA171)),IF(AA171=0,"",AB171/AA171),"")</f>
        <v/>
      </c>
      <c r="AE171" s="29">
        <f>IF(ISNUMBER(AB171),IF(ROUND(ABS(AB171),3)&lt;=ROUND(AC171,3),"Inside 4%","Over 4%"),"")</f>
        <v/>
      </c>
      <c r="AF171" s="22" t="n"/>
    </row>
    <row r="172">
      <c r="A172" s="30">
        <f>IF(A171="","",A171+1)</f>
        <v/>
      </c>
      <c r="B172" s="22" t="n"/>
      <c r="C172" s="23" t="n"/>
      <c r="D172" s="22" t="n"/>
      <c r="E172" s="22" t="n"/>
      <c r="F172" s="23" t="n"/>
      <c r="G172" s="22" t="n"/>
      <c r="H172" s="22" t="n"/>
      <c r="I172" s="23" t="n"/>
      <c r="J172" s="22" t="n"/>
      <c r="K172" s="24">
        <f>IF(COUNT(C172,F172,I172)=0,"",SUM(C172,F172,I172))</f>
        <v/>
      </c>
      <c r="L172" s="25" t="n"/>
      <c r="M172" s="25" t="n"/>
      <c r="N172" s="25" t="n"/>
      <c r="O172" s="25" t="n"/>
      <c r="P172" s="25" t="n"/>
      <c r="Q172" s="25" t="n"/>
      <c r="R172" s="25" t="n"/>
      <c r="S172" s="25" t="n"/>
      <c r="T172" s="24">
        <f>IF(COUNT(L172:S172)=0,"",SUM(L172:S172))</f>
        <v/>
      </c>
      <c r="U172" s="23" t="n"/>
      <c r="V172" s="26">
        <f>IF(A172="","",SUMIFS('Tankers'!$G$4:$G$2003,'Tankers'!$A$4:$A$2003,A172,'Tankers'!$D$4:$D$2003,$I$3))</f>
        <v/>
      </c>
      <c r="W172" s="26">
        <f>IF(V172="","",IF($T$3="",0,V172*$T$3/100))</f>
        <v/>
      </c>
      <c r="X172" s="24">
        <f>IF(OR(NOT(ISNUMBER(T172)),NOT(ISNUMBER(T173))),"",IF(COUNT(L172:S172)&lt;&gt;COUNT(L173:S173),"Check the meters",T173-T172-IF($L$4="Yes",N(U172),0)))</f>
        <v/>
      </c>
      <c r="Y172" s="24">
        <f>IF(AND(ISNUMBER(K172),ISNUMBER(V172),ISNUMBER(W172),ISNUMBER(X172)),K172+V172-W172-X172,"")</f>
        <v/>
      </c>
      <c r="Z172" s="23" t="n"/>
      <c r="AA172" s="24">
        <f>IF(ISNUMBER(Z172),Z172,IF(ISNUMBER(K173),K173,""))</f>
        <v/>
      </c>
      <c r="AB172" s="27">
        <f>IF(AND(ISNUMBER(Y172),ISNUMBER(AA172)),AA172-Y172,"")</f>
        <v/>
      </c>
      <c r="AC172" s="24">
        <f>IF(ISNUMBER(AA172),0.04*AA172,"")</f>
        <v/>
      </c>
      <c r="AD172" s="28">
        <f>IF(AND(ISNUMBER(AB172),ISNUMBER(AA172)),IF(AA172=0,"",AB172/AA172),"")</f>
        <v/>
      </c>
      <c r="AE172" s="29">
        <f>IF(ISNUMBER(AB172),IF(ROUND(ABS(AB172),3)&lt;=ROUND(AC172,3),"Inside 4%","Over 4%"),"")</f>
        <v/>
      </c>
      <c r="AF172" s="22" t="n"/>
    </row>
    <row r="173">
      <c r="A173" s="30">
        <f>IF(A172="","",A172+1)</f>
        <v/>
      </c>
      <c r="B173" s="22" t="n"/>
      <c r="C173" s="23" t="n"/>
      <c r="D173" s="22" t="n"/>
      <c r="E173" s="22" t="n"/>
      <c r="F173" s="23" t="n"/>
      <c r="G173" s="22" t="n"/>
      <c r="H173" s="22" t="n"/>
      <c r="I173" s="23" t="n"/>
      <c r="J173" s="22" t="n"/>
      <c r="K173" s="24">
        <f>IF(COUNT(C173,F173,I173)=0,"",SUM(C173,F173,I173))</f>
        <v/>
      </c>
      <c r="L173" s="25" t="n"/>
      <c r="M173" s="25" t="n"/>
      <c r="N173" s="25" t="n"/>
      <c r="O173" s="25" t="n"/>
      <c r="P173" s="25" t="n"/>
      <c r="Q173" s="25" t="n"/>
      <c r="R173" s="25" t="n"/>
      <c r="S173" s="25" t="n"/>
      <c r="T173" s="24">
        <f>IF(COUNT(L173:S173)=0,"",SUM(L173:S173))</f>
        <v/>
      </c>
      <c r="U173" s="23" t="n"/>
      <c r="V173" s="26">
        <f>IF(A173="","",SUMIFS('Tankers'!$G$4:$G$2003,'Tankers'!$A$4:$A$2003,A173,'Tankers'!$D$4:$D$2003,$I$3))</f>
        <v/>
      </c>
      <c r="W173" s="26">
        <f>IF(V173="","",IF($T$3="",0,V173*$T$3/100))</f>
        <v/>
      </c>
      <c r="X173" s="24">
        <f>IF(OR(NOT(ISNUMBER(T173)),NOT(ISNUMBER(T174))),"",IF(COUNT(L173:S173)&lt;&gt;COUNT(L174:S174),"Check the meters",T174-T173-IF($L$4="Yes",N(U173),0)))</f>
        <v/>
      </c>
      <c r="Y173" s="24">
        <f>IF(AND(ISNUMBER(K173),ISNUMBER(V173),ISNUMBER(W173),ISNUMBER(X173)),K173+V173-W173-X173,"")</f>
        <v/>
      </c>
      <c r="Z173" s="23" t="n"/>
      <c r="AA173" s="24">
        <f>IF(ISNUMBER(Z173),Z173,IF(ISNUMBER(K174),K174,""))</f>
        <v/>
      </c>
      <c r="AB173" s="27">
        <f>IF(AND(ISNUMBER(Y173),ISNUMBER(AA173)),AA173-Y173,"")</f>
        <v/>
      </c>
      <c r="AC173" s="24">
        <f>IF(ISNUMBER(AA173),0.04*AA173,"")</f>
        <v/>
      </c>
      <c r="AD173" s="28">
        <f>IF(AND(ISNUMBER(AB173),ISNUMBER(AA173)),IF(AA173=0,"",AB173/AA173),"")</f>
        <v/>
      </c>
      <c r="AE173" s="29">
        <f>IF(ISNUMBER(AB173),IF(ROUND(ABS(AB173),3)&lt;=ROUND(AC173,3),"Inside 4%","Over 4%"),"")</f>
        <v/>
      </c>
      <c r="AF173" s="22" t="n"/>
    </row>
    <row r="174">
      <c r="A174" s="30">
        <f>IF(A173="","",A173+1)</f>
        <v/>
      </c>
      <c r="B174" s="22" t="n"/>
      <c r="C174" s="23" t="n"/>
      <c r="D174" s="22" t="n"/>
      <c r="E174" s="22" t="n"/>
      <c r="F174" s="23" t="n"/>
      <c r="G174" s="22" t="n"/>
      <c r="H174" s="22" t="n"/>
      <c r="I174" s="23" t="n"/>
      <c r="J174" s="22" t="n"/>
      <c r="K174" s="24">
        <f>IF(COUNT(C174,F174,I174)=0,"",SUM(C174,F174,I174))</f>
        <v/>
      </c>
      <c r="L174" s="25" t="n"/>
      <c r="M174" s="25" t="n"/>
      <c r="N174" s="25" t="n"/>
      <c r="O174" s="25" t="n"/>
      <c r="P174" s="25" t="n"/>
      <c r="Q174" s="25" t="n"/>
      <c r="R174" s="25" t="n"/>
      <c r="S174" s="25" t="n"/>
      <c r="T174" s="24">
        <f>IF(COUNT(L174:S174)=0,"",SUM(L174:S174))</f>
        <v/>
      </c>
      <c r="U174" s="23" t="n"/>
      <c r="V174" s="26">
        <f>IF(A174="","",SUMIFS('Tankers'!$G$4:$G$2003,'Tankers'!$A$4:$A$2003,A174,'Tankers'!$D$4:$D$2003,$I$3))</f>
        <v/>
      </c>
      <c r="W174" s="26">
        <f>IF(V174="","",IF($T$3="",0,V174*$T$3/100))</f>
        <v/>
      </c>
      <c r="X174" s="24">
        <f>IF(OR(NOT(ISNUMBER(T174)),NOT(ISNUMBER(T175))),"",IF(COUNT(L174:S174)&lt;&gt;COUNT(L175:S175),"Check the meters",T175-T174-IF($L$4="Yes",N(U174),0)))</f>
        <v/>
      </c>
      <c r="Y174" s="24">
        <f>IF(AND(ISNUMBER(K174),ISNUMBER(V174),ISNUMBER(W174),ISNUMBER(X174)),K174+V174-W174-X174,"")</f>
        <v/>
      </c>
      <c r="Z174" s="23" t="n"/>
      <c r="AA174" s="24">
        <f>IF(ISNUMBER(Z174),Z174,IF(ISNUMBER(K175),K175,""))</f>
        <v/>
      </c>
      <c r="AB174" s="27">
        <f>IF(AND(ISNUMBER(Y174),ISNUMBER(AA174)),AA174-Y174,"")</f>
        <v/>
      </c>
      <c r="AC174" s="24">
        <f>IF(ISNUMBER(AA174),0.04*AA174,"")</f>
        <v/>
      </c>
      <c r="AD174" s="28">
        <f>IF(AND(ISNUMBER(AB174),ISNUMBER(AA174)),IF(AA174=0,"",AB174/AA174),"")</f>
        <v/>
      </c>
      <c r="AE174" s="29">
        <f>IF(ISNUMBER(AB174),IF(ROUND(ABS(AB174),3)&lt;=ROUND(AC174,3),"Inside 4%","Over 4%"),"")</f>
        <v/>
      </c>
      <c r="AF174" s="22" t="n"/>
    </row>
    <row r="175">
      <c r="A175" s="30">
        <f>IF(A174="","",A174+1)</f>
        <v/>
      </c>
      <c r="B175" s="22" t="n"/>
      <c r="C175" s="23" t="n"/>
      <c r="D175" s="22" t="n"/>
      <c r="E175" s="22" t="n"/>
      <c r="F175" s="23" t="n"/>
      <c r="G175" s="22" t="n"/>
      <c r="H175" s="22" t="n"/>
      <c r="I175" s="23" t="n"/>
      <c r="J175" s="22" t="n"/>
      <c r="K175" s="24">
        <f>IF(COUNT(C175,F175,I175)=0,"",SUM(C175,F175,I175))</f>
        <v/>
      </c>
      <c r="L175" s="25" t="n"/>
      <c r="M175" s="25" t="n"/>
      <c r="N175" s="25" t="n"/>
      <c r="O175" s="25" t="n"/>
      <c r="P175" s="25" t="n"/>
      <c r="Q175" s="25" t="n"/>
      <c r="R175" s="25" t="n"/>
      <c r="S175" s="25" t="n"/>
      <c r="T175" s="24">
        <f>IF(COUNT(L175:S175)=0,"",SUM(L175:S175))</f>
        <v/>
      </c>
      <c r="U175" s="23" t="n"/>
      <c r="V175" s="26">
        <f>IF(A175="","",SUMIFS('Tankers'!$G$4:$G$2003,'Tankers'!$A$4:$A$2003,A175,'Tankers'!$D$4:$D$2003,$I$3))</f>
        <v/>
      </c>
      <c r="W175" s="26">
        <f>IF(V175="","",IF($T$3="",0,V175*$T$3/100))</f>
        <v/>
      </c>
      <c r="X175" s="24">
        <f>IF(OR(NOT(ISNUMBER(T175)),NOT(ISNUMBER(T176))),"",IF(COUNT(L175:S175)&lt;&gt;COUNT(L176:S176),"Check the meters",T176-T175-IF($L$4="Yes",N(U175),0)))</f>
        <v/>
      </c>
      <c r="Y175" s="24">
        <f>IF(AND(ISNUMBER(K175),ISNUMBER(V175),ISNUMBER(W175),ISNUMBER(X175)),K175+V175-W175-X175,"")</f>
        <v/>
      </c>
      <c r="Z175" s="23" t="n"/>
      <c r="AA175" s="24">
        <f>IF(ISNUMBER(Z175),Z175,IF(ISNUMBER(K176),K176,""))</f>
        <v/>
      </c>
      <c r="AB175" s="27">
        <f>IF(AND(ISNUMBER(Y175),ISNUMBER(AA175)),AA175-Y175,"")</f>
        <v/>
      </c>
      <c r="AC175" s="24">
        <f>IF(ISNUMBER(AA175),0.04*AA175,"")</f>
        <v/>
      </c>
      <c r="AD175" s="28">
        <f>IF(AND(ISNUMBER(AB175),ISNUMBER(AA175)),IF(AA175=0,"",AB175/AA175),"")</f>
        <v/>
      </c>
      <c r="AE175" s="29">
        <f>IF(ISNUMBER(AB175),IF(ROUND(ABS(AB175),3)&lt;=ROUND(AC175,3),"Inside 4%","Over 4%"),"")</f>
        <v/>
      </c>
      <c r="AF175" s="22" t="n"/>
    </row>
    <row r="176">
      <c r="A176" s="30">
        <f>IF(A175="","",A175+1)</f>
        <v/>
      </c>
      <c r="B176" s="22" t="n"/>
      <c r="C176" s="23" t="n"/>
      <c r="D176" s="22" t="n"/>
      <c r="E176" s="22" t="n"/>
      <c r="F176" s="23" t="n"/>
      <c r="G176" s="22" t="n"/>
      <c r="H176" s="22" t="n"/>
      <c r="I176" s="23" t="n"/>
      <c r="J176" s="22" t="n"/>
      <c r="K176" s="24">
        <f>IF(COUNT(C176,F176,I176)=0,"",SUM(C176,F176,I176))</f>
        <v/>
      </c>
      <c r="L176" s="25" t="n"/>
      <c r="M176" s="25" t="n"/>
      <c r="N176" s="25" t="n"/>
      <c r="O176" s="25" t="n"/>
      <c r="P176" s="25" t="n"/>
      <c r="Q176" s="25" t="n"/>
      <c r="R176" s="25" t="n"/>
      <c r="S176" s="25" t="n"/>
      <c r="T176" s="24">
        <f>IF(COUNT(L176:S176)=0,"",SUM(L176:S176))</f>
        <v/>
      </c>
      <c r="U176" s="23" t="n"/>
      <c r="V176" s="26">
        <f>IF(A176="","",SUMIFS('Tankers'!$G$4:$G$2003,'Tankers'!$A$4:$A$2003,A176,'Tankers'!$D$4:$D$2003,$I$3))</f>
        <v/>
      </c>
      <c r="W176" s="26">
        <f>IF(V176="","",IF($T$3="",0,V176*$T$3/100))</f>
        <v/>
      </c>
      <c r="X176" s="24">
        <f>IF(OR(NOT(ISNUMBER(T176)),NOT(ISNUMBER(T177))),"",IF(COUNT(L176:S176)&lt;&gt;COUNT(L177:S177),"Check the meters",T177-T176-IF($L$4="Yes",N(U176),0)))</f>
        <v/>
      </c>
      <c r="Y176" s="24">
        <f>IF(AND(ISNUMBER(K176),ISNUMBER(V176),ISNUMBER(W176),ISNUMBER(X176)),K176+V176-W176-X176,"")</f>
        <v/>
      </c>
      <c r="Z176" s="23" t="n"/>
      <c r="AA176" s="24">
        <f>IF(ISNUMBER(Z176),Z176,IF(ISNUMBER(K177),K177,""))</f>
        <v/>
      </c>
      <c r="AB176" s="27">
        <f>IF(AND(ISNUMBER(Y176),ISNUMBER(AA176)),AA176-Y176,"")</f>
        <v/>
      </c>
      <c r="AC176" s="24">
        <f>IF(ISNUMBER(AA176),0.04*AA176,"")</f>
        <v/>
      </c>
      <c r="AD176" s="28">
        <f>IF(AND(ISNUMBER(AB176),ISNUMBER(AA176)),IF(AA176=0,"",AB176/AA176),"")</f>
        <v/>
      </c>
      <c r="AE176" s="29">
        <f>IF(ISNUMBER(AB176),IF(ROUND(ABS(AB176),3)&lt;=ROUND(AC176,3),"Inside 4%","Over 4%"),"")</f>
        <v/>
      </c>
      <c r="AF176" s="22" t="n"/>
    </row>
    <row r="177">
      <c r="A177" s="30">
        <f>IF(A176="","",A176+1)</f>
        <v/>
      </c>
      <c r="B177" s="22" t="n"/>
      <c r="C177" s="23" t="n"/>
      <c r="D177" s="22" t="n"/>
      <c r="E177" s="22" t="n"/>
      <c r="F177" s="23" t="n"/>
      <c r="G177" s="22" t="n"/>
      <c r="H177" s="22" t="n"/>
      <c r="I177" s="23" t="n"/>
      <c r="J177" s="22" t="n"/>
      <c r="K177" s="24">
        <f>IF(COUNT(C177,F177,I177)=0,"",SUM(C177,F177,I177))</f>
        <v/>
      </c>
      <c r="L177" s="25" t="n"/>
      <c r="M177" s="25" t="n"/>
      <c r="N177" s="25" t="n"/>
      <c r="O177" s="25" t="n"/>
      <c r="P177" s="25" t="n"/>
      <c r="Q177" s="25" t="n"/>
      <c r="R177" s="25" t="n"/>
      <c r="S177" s="25" t="n"/>
      <c r="T177" s="24">
        <f>IF(COUNT(L177:S177)=0,"",SUM(L177:S177))</f>
        <v/>
      </c>
      <c r="U177" s="23" t="n"/>
      <c r="V177" s="26">
        <f>IF(A177="","",SUMIFS('Tankers'!$G$4:$G$2003,'Tankers'!$A$4:$A$2003,A177,'Tankers'!$D$4:$D$2003,$I$3))</f>
        <v/>
      </c>
      <c r="W177" s="26">
        <f>IF(V177="","",IF($T$3="",0,V177*$T$3/100))</f>
        <v/>
      </c>
      <c r="X177" s="24">
        <f>IF(OR(NOT(ISNUMBER(T177)),NOT(ISNUMBER(T178))),"",IF(COUNT(L177:S177)&lt;&gt;COUNT(L178:S178),"Check the meters",T178-T177-IF($L$4="Yes",N(U177),0)))</f>
        <v/>
      </c>
      <c r="Y177" s="24">
        <f>IF(AND(ISNUMBER(K177),ISNUMBER(V177),ISNUMBER(W177),ISNUMBER(X177)),K177+V177-W177-X177,"")</f>
        <v/>
      </c>
      <c r="Z177" s="23" t="n"/>
      <c r="AA177" s="24">
        <f>IF(ISNUMBER(Z177),Z177,IF(ISNUMBER(K178),K178,""))</f>
        <v/>
      </c>
      <c r="AB177" s="27">
        <f>IF(AND(ISNUMBER(Y177),ISNUMBER(AA177)),AA177-Y177,"")</f>
        <v/>
      </c>
      <c r="AC177" s="24">
        <f>IF(ISNUMBER(AA177),0.04*AA177,"")</f>
        <v/>
      </c>
      <c r="AD177" s="28">
        <f>IF(AND(ISNUMBER(AB177),ISNUMBER(AA177)),IF(AA177=0,"",AB177/AA177),"")</f>
        <v/>
      </c>
      <c r="AE177" s="29">
        <f>IF(ISNUMBER(AB177),IF(ROUND(ABS(AB177),3)&lt;=ROUND(AC177,3),"Inside 4%","Over 4%"),"")</f>
        <v/>
      </c>
      <c r="AF177" s="22" t="n"/>
    </row>
    <row r="178">
      <c r="A178" s="30">
        <f>IF(A177="","",A177+1)</f>
        <v/>
      </c>
      <c r="B178" s="22" t="n"/>
      <c r="C178" s="23" t="n"/>
      <c r="D178" s="22" t="n"/>
      <c r="E178" s="22" t="n"/>
      <c r="F178" s="23" t="n"/>
      <c r="G178" s="22" t="n"/>
      <c r="H178" s="22" t="n"/>
      <c r="I178" s="23" t="n"/>
      <c r="J178" s="22" t="n"/>
      <c r="K178" s="24">
        <f>IF(COUNT(C178,F178,I178)=0,"",SUM(C178,F178,I178))</f>
        <v/>
      </c>
      <c r="L178" s="25" t="n"/>
      <c r="M178" s="25" t="n"/>
      <c r="N178" s="25" t="n"/>
      <c r="O178" s="25" t="n"/>
      <c r="P178" s="25" t="n"/>
      <c r="Q178" s="25" t="n"/>
      <c r="R178" s="25" t="n"/>
      <c r="S178" s="25" t="n"/>
      <c r="T178" s="24">
        <f>IF(COUNT(L178:S178)=0,"",SUM(L178:S178))</f>
        <v/>
      </c>
      <c r="U178" s="23" t="n"/>
      <c r="V178" s="26">
        <f>IF(A178="","",SUMIFS('Tankers'!$G$4:$G$2003,'Tankers'!$A$4:$A$2003,A178,'Tankers'!$D$4:$D$2003,$I$3))</f>
        <v/>
      </c>
      <c r="W178" s="26">
        <f>IF(V178="","",IF($T$3="",0,V178*$T$3/100))</f>
        <v/>
      </c>
      <c r="X178" s="24">
        <f>IF(OR(NOT(ISNUMBER(T178)),NOT(ISNUMBER(T179))),"",IF(COUNT(L178:S178)&lt;&gt;COUNT(L179:S179),"Check the meters",T179-T178-IF($L$4="Yes",N(U178),0)))</f>
        <v/>
      </c>
      <c r="Y178" s="24">
        <f>IF(AND(ISNUMBER(K178),ISNUMBER(V178),ISNUMBER(W178),ISNUMBER(X178)),K178+V178-W178-X178,"")</f>
        <v/>
      </c>
      <c r="Z178" s="23" t="n"/>
      <c r="AA178" s="24">
        <f>IF(ISNUMBER(Z178),Z178,IF(ISNUMBER(K179),K179,""))</f>
        <v/>
      </c>
      <c r="AB178" s="27">
        <f>IF(AND(ISNUMBER(Y178),ISNUMBER(AA178)),AA178-Y178,"")</f>
        <v/>
      </c>
      <c r="AC178" s="24">
        <f>IF(ISNUMBER(AA178),0.04*AA178,"")</f>
        <v/>
      </c>
      <c r="AD178" s="28">
        <f>IF(AND(ISNUMBER(AB178),ISNUMBER(AA178)),IF(AA178=0,"",AB178/AA178),"")</f>
        <v/>
      </c>
      <c r="AE178" s="29">
        <f>IF(ISNUMBER(AB178),IF(ROUND(ABS(AB178),3)&lt;=ROUND(AC178,3),"Inside 4%","Over 4%"),"")</f>
        <v/>
      </c>
      <c r="AF178" s="22" t="n"/>
    </row>
    <row r="179">
      <c r="A179" s="30">
        <f>IF(A178="","",A178+1)</f>
        <v/>
      </c>
      <c r="B179" s="22" t="n"/>
      <c r="C179" s="23" t="n"/>
      <c r="D179" s="22" t="n"/>
      <c r="E179" s="22" t="n"/>
      <c r="F179" s="23" t="n"/>
      <c r="G179" s="22" t="n"/>
      <c r="H179" s="22" t="n"/>
      <c r="I179" s="23" t="n"/>
      <c r="J179" s="22" t="n"/>
      <c r="K179" s="24">
        <f>IF(COUNT(C179,F179,I179)=0,"",SUM(C179,F179,I179))</f>
        <v/>
      </c>
      <c r="L179" s="25" t="n"/>
      <c r="M179" s="25" t="n"/>
      <c r="N179" s="25" t="n"/>
      <c r="O179" s="25" t="n"/>
      <c r="P179" s="25" t="n"/>
      <c r="Q179" s="25" t="n"/>
      <c r="R179" s="25" t="n"/>
      <c r="S179" s="25" t="n"/>
      <c r="T179" s="24">
        <f>IF(COUNT(L179:S179)=0,"",SUM(L179:S179))</f>
        <v/>
      </c>
      <c r="U179" s="23" t="n"/>
      <c r="V179" s="26">
        <f>IF(A179="","",SUMIFS('Tankers'!$G$4:$G$2003,'Tankers'!$A$4:$A$2003,A179,'Tankers'!$D$4:$D$2003,$I$3))</f>
        <v/>
      </c>
      <c r="W179" s="26">
        <f>IF(V179="","",IF($T$3="",0,V179*$T$3/100))</f>
        <v/>
      </c>
      <c r="X179" s="24">
        <f>IF(OR(NOT(ISNUMBER(T179)),NOT(ISNUMBER(T180))),"",IF(COUNT(L179:S179)&lt;&gt;COUNT(L180:S180),"Check the meters",T180-T179-IF($L$4="Yes",N(U179),0)))</f>
        <v/>
      </c>
      <c r="Y179" s="24">
        <f>IF(AND(ISNUMBER(K179),ISNUMBER(V179),ISNUMBER(W179),ISNUMBER(X179)),K179+V179-W179-X179,"")</f>
        <v/>
      </c>
      <c r="Z179" s="23" t="n"/>
      <c r="AA179" s="24">
        <f>IF(ISNUMBER(Z179),Z179,IF(ISNUMBER(K180),K180,""))</f>
        <v/>
      </c>
      <c r="AB179" s="27">
        <f>IF(AND(ISNUMBER(Y179),ISNUMBER(AA179)),AA179-Y179,"")</f>
        <v/>
      </c>
      <c r="AC179" s="24">
        <f>IF(ISNUMBER(AA179),0.04*AA179,"")</f>
        <v/>
      </c>
      <c r="AD179" s="28">
        <f>IF(AND(ISNUMBER(AB179),ISNUMBER(AA179)),IF(AA179=0,"",AB179/AA179),"")</f>
        <v/>
      </c>
      <c r="AE179" s="29">
        <f>IF(ISNUMBER(AB179),IF(ROUND(ABS(AB179),3)&lt;=ROUND(AC179,3),"Inside 4%","Over 4%"),"")</f>
        <v/>
      </c>
      <c r="AF179" s="22" t="n"/>
    </row>
    <row r="180">
      <c r="A180" s="30">
        <f>IF(A179="","",A179+1)</f>
        <v/>
      </c>
      <c r="B180" s="22" t="n"/>
      <c r="C180" s="23" t="n"/>
      <c r="D180" s="22" t="n"/>
      <c r="E180" s="22" t="n"/>
      <c r="F180" s="23" t="n"/>
      <c r="G180" s="22" t="n"/>
      <c r="H180" s="22" t="n"/>
      <c r="I180" s="23" t="n"/>
      <c r="J180" s="22" t="n"/>
      <c r="K180" s="24">
        <f>IF(COUNT(C180,F180,I180)=0,"",SUM(C180,F180,I180))</f>
        <v/>
      </c>
      <c r="L180" s="25" t="n"/>
      <c r="M180" s="25" t="n"/>
      <c r="N180" s="25" t="n"/>
      <c r="O180" s="25" t="n"/>
      <c r="P180" s="25" t="n"/>
      <c r="Q180" s="25" t="n"/>
      <c r="R180" s="25" t="n"/>
      <c r="S180" s="25" t="n"/>
      <c r="T180" s="24">
        <f>IF(COUNT(L180:S180)=0,"",SUM(L180:S180))</f>
        <v/>
      </c>
      <c r="U180" s="23" t="n"/>
      <c r="V180" s="26">
        <f>IF(A180="","",SUMIFS('Tankers'!$G$4:$G$2003,'Tankers'!$A$4:$A$2003,A180,'Tankers'!$D$4:$D$2003,$I$3))</f>
        <v/>
      </c>
      <c r="W180" s="26">
        <f>IF(V180="","",IF($T$3="",0,V180*$T$3/100))</f>
        <v/>
      </c>
      <c r="X180" s="24">
        <f>IF(OR(NOT(ISNUMBER(T180)),NOT(ISNUMBER(T181))),"",IF(COUNT(L180:S180)&lt;&gt;COUNT(L181:S181),"Check the meters",T181-T180-IF($L$4="Yes",N(U180),0)))</f>
        <v/>
      </c>
      <c r="Y180" s="24">
        <f>IF(AND(ISNUMBER(K180),ISNUMBER(V180),ISNUMBER(W180),ISNUMBER(X180)),K180+V180-W180-X180,"")</f>
        <v/>
      </c>
      <c r="Z180" s="23" t="n"/>
      <c r="AA180" s="24">
        <f>IF(ISNUMBER(Z180),Z180,IF(ISNUMBER(K181),K181,""))</f>
        <v/>
      </c>
      <c r="AB180" s="27">
        <f>IF(AND(ISNUMBER(Y180),ISNUMBER(AA180)),AA180-Y180,"")</f>
        <v/>
      </c>
      <c r="AC180" s="24">
        <f>IF(ISNUMBER(AA180),0.04*AA180,"")</f>
        <v/>
      </c>
      <c r="AD180" s="28">
        <f>IF(AND(ISNUMBER(AB180),ISNUMBER(AA180)),IF(AA180=0,"",AB180/AA180),"")</f>
        <v/>
      </c>
      <c r="AE180" s="29">
        <f>IF(ISNUMBER(AB180),IF(ROUND(ABS(AB180),3)&lt;=ROUND(AC180,3),"Inside 4%","Over 4%"),"")</f>
        <v/>
      </c>
      <c r="AF180" s="22" t="n"/>
    </row>
    <row r="181">
      <c r="A181" s="30">
        <f>IF(A180="","",A180+1)</f>
        <v/>
      </c>
      <c r="B181" s="22" t="n"/>
      <c r="C181" s="23" t="n"/>
      <c r="D181" s="22" t="n"/>
      <c r="E181" s="22" t="n"/>
      <c r="F181" s="23" t="n"/>
      <c r="G181" s="22" t="n"/>
      <c r="H181" s="22" t="n"/>
      <c r="I181" s="23" t="n"/>
      <c r="J181" s="22" t="n"/>
      <c r="K181" s="24">
        <f>IF(COUNT(C181,F181,I181)=0,"",SUM(C181,F181,I181))</f>
        <v/>
      </c>
      <c r="L181" s="25" t="n"/>
      <c r="M181" s="25" t="n"/>
      <c r="N181" s="25" t="n"/>
      <c r="O181" s="25" t="n"/>
      <c r="P181" s="25" t="n"/>
      <c r="Q181" s="25" t="n"/>
      <c r="R181" s="25" t="n"/>
      <c r="S181" s="25" t="n"/>
      <c r="T181" s="24">
        <f>IF(COUNT(L181:S181)=0,"",SUM(L181:S181))</f>
        <v/>
      </c>
      <c r="U181" s="23" t="n"/>
      <c r="V181" s="26">
        <f>IF(A181="","",SUMIFS('Tankers'!$G$4:$G$2003,'Tankers'!$A$4:$A$2003,A181,'Tankers'!$D$4:$D$2003,$I$3))</f>
        <v/>
      </c>
      <c r="W181" s="26">
        <f>IF(V181="","",IF($T$3="",0,V181*$T$3/100))</f>
        <v/>
      </c>
      <c r="X181" s="24">
        <f>IF(OR(NOT(ISNUMBER(T181)),NOT(ISNUMBER(T182))),"",IF(COUNT(L181:S181)&lt;&gt;COUNT(L182:S182),"Check the meters",T182-T181-IF($L$4="Yes",N(U181),0)))</f>
        <v/>
      </c>
      <c r="Y181" s="24">
        <f>IF(AND(ISNUMBER(K181),ISNUMBER(V181),ISNUMBER(W181),ISNUMBER(X181)),K181+V181-W181-X181,"")</f>
        <v/>
      </c>
      <c r="Z181" s="23" t="n"/>
      <c r="AA181" s="24">
        <f>IF(ISNUMBER(Z181),Z181,IF(ISNUMBER(K182),K182,""))</f>
        <v/>
      </c>
      <c r="AB181" s="27">
        <f>IF(AND(ISNUMBER(Y181),ISNUMBER(AA181)),AA181-Y181,"")</f>
        <v/>
      </c>
      <c r="AC181" s="24">
        <f>IF(ISNUMBER(AA181),0.04*AA181,"")</f>
        <v/>
      </c>
      <c r="AD181" s="28">
        <f>IF(AND(ISNUMBER(AB181),ISNUMBER(AA181)),IF(AA181=0,"",AB181/AA181),"")</f>
        <v/>
      </c>
      <c r="AE181" s="29">
        <f>IF(ISNUMBER(AB181),IF(ROUND(ABS(AB181),3)&lt;=ROUND(AC181,3),"Inside 4%","Over 4%"),"")</f>
        <v/>
      </c>
      <c r="AF181" s="22" t="n"/>
    </row>
    <row r="182">
      <c r="A182" s="30">
        <f>IF(A181="","",A181+1)</f>
        <v/>
      </c>
      <c r="B182" s="22" t="n"/>
      <c r="C182" s="23" t="n"/>
      <c r="D182" s="22" t="n"/>
      <c r="E182" s="22" t="n"/>
      <c r="F182" s="23" t="n"/>
      <c r="G182" s="22" t="n"/>
      <c r="H182" s="22" t="n"/>
      <c r="I182" s="23" t="n"/>
      <c r="J182" s="22" t="n"/>
      <c r="K182" s="24">
        <f>IF(COUNT(C182,F182,I182)=0,"",SUM(C182,F182,I182))</f>
        <v/>
      </c>
      <c r="L182" s="25" t="n"/>
      <c r="M182" s="25" t="n"/>
      <c r="N182" s="25" t="n"/>
      <c r="O182" s="25" t="n"/>
      <c r="P182" s="25" t="n"/>
      <c r="Q182" s="25" t="n"/>
      <c r="R182" s="25" t="n"/>
      <c r="S182" s="25" t="n"/>
      <c r="T182" s="24">
        <f>IF(COUNT(L182:S182)=0,"",SUM(L182:S182))</f>
        <v/>
      </c>
      <c r="U182" s="23" t="n"/>
      <c r="V182" s="26">
        <f>IF(A182="","",SUMIFS('Tankers'!$G$4:$G$2003,'Tankers'!$A$4:$A$2003,A182,'Tankers'!$D$4:$D$2003,$I$3))</f>
        <v/>
      </c>
      <c r="W182" s="26">
        <f>IF(V182="","",IF($T$3="",0,V182*$T$3/100))</f>
        <v/>
      </c>
      <c r="X182" s="24">
        <f>IF(OR(NOT(ISNUMBER(T182)),NOT(ISNUMBER(T183))),"",IF(COUNT(L182:S182)&lt;&gt;COUNT(L183:S183),"Check the meters",T183-T182-IF($L$4="Yes",N(U182),0)))</f>
        <v/>
      </c>
      <c r="Y182" s="24">
        <f>IF(AND(ISNUMBER(K182),ISNUMBER(V182),ISNUMBER(W182),ISNUMBER(X182)),K182+V182-W182-X182,"")</f>
        <v/>
      </c>
      <c r="Z182" s="23" t="n"/>
      <c r="AA182" s="24">
        <f>IF(ISNUMBER(Z182),Z182,IF(ISNUMBER(K183),K183,""))</f>
        <v/>
      </c>
      <c r="AB182" s="27">
        <f>IF(AND(ISNUMBER(Y182),ISNUMBER(AA182)),AA182-Y182,"")</f>
        <v/>
      </c>
      <c r="AC182" s="24">
        <f>IF(ISNUMBER(AA182),0.04*AA182,"")</f>
        <v/>
      </c>
      <c r="AD182" s="28">
        <f>IF(AND(ISNUMBER(AB182),ISNUMBER(AA182)),IF(AA182=0,"",AB182/AA182),"")</f>
        <v/>
      </c>
      <c r="AE182" s="29">
        <f>IF(ISNUMBER(AB182),IF(ROUND(ABS(AB182),3)&lt;=ROUND(AC182,3),"Inside 4%","Over 4%"),"")</f>
        <v/>
      </c>
      <c r="AF182" s="22" t="n"/>
    </row>
    <row r="183">
      <c r="A183" s="30">
        <f>IF(A182="","",A182+1)</f>
        <v/>
      </c>
      <c r="B183" s="22" t="n"/>
      <c r="C183" s="23" t="n"/>
      <c r="D183" s="22" t="n"/>
      <c r="E183" s="22" t="n"/>
      <c r="F183" s="23" t="n"/>
      <c r="G183" s="22" t="n"/>
      <c r="H183" s="22" t="n"/>
      <c r="I183" s="23" t="n"/>
      <c r="J183" s="22" t="n"/>
      <c r="K183" s="24">
        <f>IF(COUNT(C183,F183,I183)=0,"",SUM(C183,F183,I183))</f>
        <v/>
      </c>
      <c r="L183" s="25" t="n"/>
      <c r="M183" s="25" t="n"/>
      <c r="N183" s="25" t="n"/>
      <c r="O183" s="25" t="n"/>
      <c r="P183" s="25" t="n"/>
      <c r="Q183" s="25" t="n"/>
      <c r="R183" s="25" t="n"/>
      <c r="S183" s="25" t="n"/>
      <c r="T183" s="24">
        <f>IF(COUNT(L183:S183)=0,"",SUM(L183:S183))</f>
        <v/>
      </c>
      <c r="U183" s="23" t="n"/>
      <c r="V183" s="26">
        <f>IF(A183="","",SUMIFS('Tankers'!$G$4:$G$2003,'Tankers'!$A$4:$A$2003,A183,'Tankers'!$D$4:$D$2003,$I$3))</f>
        <v/>
      </c>
      <c r="W183" s="26">
        <f>IF(V183="","",IF($T$3="",0,V183*$T$3/100))</f>
        <v/>
      </c>
      <c r="X183" s="24">
        <f>IF(OR(NOT(ISNUMBER(T183)),NOT(ISNUMBER(T184))),"",IF(COUNT(L183:S183)&lt;&gt;COUNT(L184:S184),"Check the meters",T184-T183-IF($L$4="Yes",N(U183),0)))</f>
        <v/>
      </c>
      <c r="Y183" s="24">
        <f>IF(AND(ISNUMBER(K183),ISNUMBER(V183),ISNUMBER(W183),ISNUMBER(X183)),K183+V183-W183-X183,"")</f>
        <v/>
      </c>
      <c r="Z183" s="23" t="n"/>
      <c r="AA183" s="24">
        <f>IF(ISNUMBER(Z183),Z183,IF(ISNUMBER(K184),K184,""))</f>
        <v/>
      </c>
      <c r="AB183" s="27">
        <f>IF(AND(ISNUMBER(Y183),ISNUMBER(AA183)),AA183-Y183,"")</f>
        <v/>
      </c>
      <c r="AC183" s="24">
        <f>IF(ISNUMBER(AA183),0.04*AA183,"")</f>
        <v/>
      </c>
      <c r="AD183" s="28">
        <f>IF(AND(ISNUMBER(AB183),ISNUMBER(AA183)),IF(AA183=0,"",AB183/AA183),"")</f>
        <v/>
      </c>
      <c r="AE183" s="29">
        <f>IF(ISNUMBER(AB183),IF(ROUND(ABS(AB183),3)&lt;=ROUND(AC183,3),"Inside 4%","Over 4%"),"")</f>
        <v/>
      </c>
      <c r="AF183" s="22" t="n"/>
    </row>
    <row r="184">
      <c r="A184" s="30">
        <f>IF(A183="","",A183+1)</f>
        <v/>
      </c>
      <c r="B184" s="22" t="n"/>
      <c r="C184" s="23" t="n"/>
      <c r="D184" s="22" t="n"/>
      <c r="E184" s="22" t="n"/>
      <c r="F184" s="23" t="n"/>
      <c r="G184" s="22" t="n"/>
      <c r="H184" s="22" t="n"/>
      <c r="I184" s="23" t="n"/>
      <c r="J184" s="22" t="n"/>
      <c r="K184" s="24">
        <f>IF(COUNT(C184,F184,I184)=0,"",SUM(C184,F184,I184))</f>
        <v/>
      </c>
      <c r="L184" s="25" t="n"/>
      <c r="M184" s="25" t="n"/>
      <c r="N184" s="25" t="n"/>
      <c r="O184" s="25" t="n"/>
      <c r="P184" s="25" t="n"/>
      <c r="Q184" s="25" t="n"/>
      <c r="R184" s="25" t="n"/>
      <c r="S184" s="25" t="n"/>
      <c r="T184" s="24">
        <f>IF(COUNT(L184:S184)=0,"",SUM(L184:S184))</f>
        <v/>
      </c>
      <c r="U184" s="23" t="n"/>
      <c r="V184" s="26">
        <f>IF(A184="","",SUMIFS('Tankers'!$G$4:$G$2003,'Tankers'!$A$4:$A$2003,A184,'Tankers'!$D$4:$D$2003,$I$3))</f>
        <v/>
      </c>
      <c r="W184" s="26">
        <f>IF(V184="","",IF($T$3="",0,V184*$T$3/100))</f>
        <v/>
      </c>
      <c r="X184" s="24">
        <f>IF(OR(NOT(ISNUMBER(T184)),NOT(ISNUMBER(T185))),"",IF(COUNT(L184:S184)&lt;&gt;COUNT(L185:S185),"Check the meters",T185-T184-IF($L$4="Yes",N(U184),0)))</f>
        <v/>
      </c>
      <c r="Y184" s="24">
        <f>IF(AND(ISNUMBER(K184),ISNUMBER(V184),ISNUMBER(W184),ISNUMBER(X184)),K184+V184-W184-X184,"")</f>
        <v/>
      </c>
      <c r="Z184" s="23" t="n"/>
      <c r="AA184" s="24">
        <f>IF(ISNUMBER(Z184),Z184,IF(ISNUMBER(K185),K185,""))</f>
        <v/>
      </c>
      <c r="AB184" s="27">
        <f>IF(AND(ISNUMBER(Y184),ISNUMBER(AA184)),AA184-Y184,"")</f>
        <v/>
      </c>
      <c r="AC184" s="24">
        <f>IF(ISNUMBER(AA184),0.04*AA184,"")</f>
        <v/>
      </c>
      <c r="AD184" s="28">
        <f>IF(AND(ISNUMBER(AB184),ISNUMBER(AA184)),IF(AA184=0,"",AB184/AA184),"")</f>
        <v/>
      </c>
      <c r="AE184" s="29">
        <f>IF(ISNUMBER(AB184),IF(ROUND(ABS(AB184),3)&lt;=ROUND(AC184,3),"Inside 4%","Over 4%"),"")</f>
        <v/>
      </c>
      <c r="AF184" s="22" t="n"/>
    </row>
    <row r="185">
      <c r="A185" s="30">
        <f>IF(A184="","",A184+1)</f>
        <v/>
      </c>
      <c r="B185" s="22" t="n"/>
      <c r="C185" s="23" t="n"/>
      <c r="D185" s="22" t="n"/>
      <c r="E185" s="22" t="n"/>
      <c r="F185" s="23" t="n"/>
      <c r="G185" s="22" t="n"/>
      <c r="H185" s="22" t="n"/>
      <c r="I185" s="23" t="n"/>
      <c r="J185" s="22" t="n"/>
      <c r="K185" s="24">
        <f>IF(COUNT(C185,F185,I185)=0,"",SUM(C185,F185,I185))</f>
        <v/>
      </c>
      <c r="L185" s="25" t="n"/>
      <c r="M185" s="25" t="n"/>
      <c r="N185" s="25" t="n"/>
      <c r="O185" s="25" t="n"/>
      <c r="P185" s="25" t="n"/>
      <c r="Q185" s="25" t="n"/>
      <c r="R185" s="25" t="n"/>
      <c r="S185" s="25" t="n"/>
      <c r="T185" s="24">
        <f>IF(COUNT(L185:S185)=0,"",SUM(L185:S185))</f>
        <v/>
      </c>
      <c r="U185" s="23" t="n"/>
      <c r="V185" s="26">
        <f>IF(A185="","",SUMIFS('Tankers'!$G$4:$G$2003,'Tankers'!$A$4:$A$2003,A185,'Tankers'!$D$4:$D$2003,$I$3))</f>
        <v/>
      </c>
      <c r="W185" s="26">
        <f>IF(V185="","",IF($T$3="",0,V185*$T$3/100))</f>
        <v/>
      </c>
      <c r="X185" s="24">
        <f>IF(OR(NOT(ISNUMBER(T185)),NOT(ISNUMBER(T186))),"",IF(COUNT(L185:S185)&lt;&gt;COUNT(L186:S186),"Check the meters",T186-T185-IF($L$4="Yes",N(U185),0)))</f>
        <v/>
      </c>
      <c r="Y185" s="24">
        <f>IF(AND(ISNUMBER(K185),ISNUMBER(V185),ISNUMBER(W185),ISNUMBER(X185)),K185+V185-W185-X185,"")</f>
        <v/>
      </c>
      <c r="Z185" s="23" t="n"/>
      <c r="AA185" s="24">
        <f>IF(ISNUMBER(Z185),Z185,IF(ISNUMBER(K186),K186,""))</f>
        <v/>
      </c>
      <c r="AB185" s="27">
        <f>IF(AND(ISNUMBER(Y185),ISNUMBER(AA185)),AA185-Y185,"")</f>
        <v/>
      </c>
      <c r="AC185" s="24">
        <f>IF(ISNUMBER(AA185),0.04*AA185,"")</f>
        <v/>
      </c>
      <c r="AD185" s="28">
        <f>IF(AND(ISNUMBER(AB185),ISNUMBER(AA185)),IF(AA185=0,"",AB185/AA185),"")</f>
        <v/>
      </c>
      <c r="AE185" s="29">
        <f>IF(ISNUMBER(AB185),IF(ROUND(ABS(AB185),3)&lt;=ROUND(AC185,3),"Inside 4%","Over 4%"),"")</f>
        <v/>
      </c>
      <c r="AF185" s="22" t="n"/>
    </row>
    <row r="186">
      <c r="A186" s="30">
        <f>IF(A185="","",A185+1)</f>
        <v/>
      </c>
      <c r="B186" s="22" t="n"/>
      <c r="C186" s="23" t="n"/>
      <c r="D186" s="22" t="n"/>
      <c r="E186" s="22" t="n"/>
      <c r="F186" s="23" t="n"/>
      <c r="G186" s="22" t="n"/>
      <c r="H186" s="22" t="n"/>
      <c r="I186" s="23" t="n"/>
      <c r="J186" s="22" t="n"/>
      <c r="K186" s="24">
        <f>IF(COUNT(C186,F186,I186)=0,"",SUM(C186,F186,I186))</f>
        <v/>
      </c>
      <c r="L186" s="25" t="n"/>
      <c r="M186" s="25" t="n"/>
      <c r="N186" s="25" t="n"/>
      <c r="O186" s="25" t="n"/>
      <c r="P186" s="25" t="n"/>
      <c r="Q186" s="25" t="n"/>
      <c r="R186" s="25" t="n"/>
      <c r="S186" s="25" t="n"/>
      <c r="T186" s="24">
        <f>IF(COUNT(L186:S186)=0,"",SUM(L186:S186))</f>
        <v/>
      </c>
      <c r="U186" s="23" t="n"/>
      <c r="V186" s="26">
        <f>IF(A186="","",SUMIFS('Tankers'!$G$4:$G$2003,'Tankers'!$A$4:$A$2003,A186,'Tankers'!$D$4:$D$2003,$I$3))</f>
        <v/>
      </c>
      <c r="W186" s="26">
        <f>IF(V186="","",IF($T$3="",0,V186*$T$3/100))</f>
        <v/>
      </c>
      <c r="X186" s="24">
        <f>IF(OR(NOT(ISNUMBER(T186)),NOT(ISNUMBER(T187))),"",IF(COUNT(L186:S186)&lt;&gt;COUNT(L187:S187),"Check the meters",T187-T186-IF($L$4="Yes",N(U186),0)))</f>
        <v/>
      </c>
      <c r="Y186" s="24">
        <f>IF(AND(ISNUMBER(K186),ISNUMBER(V186),ISNUMBER(W186),ISNUMBER(X186)),K186+V186-W186-X186,"")</f>
        <v/>
      </c>
      <c r="Z186" s="23" t="n"/>
      <c r="AA186" s="24">
        <f>IF(ISNUMBER(Z186),Z186,IF(ISNUMBER(K187),K187,""))</f>
        <v/>
      </c>
      <c r="AB186" s="27">
        <f>IF(AND(ISNUMBER(Y186),ISNUMBER(AA186)),AA186-Y186,"")</f>
        <v/>
      </c>
      <c r="AC186" s="24">
        <f>IF(ISNUMBER(AA186),0.04*AA186,"")</f>
        <v/>
      </c>
      <c r="AD186" s="28">
        <f>IF(AND(ISNUMBER(AB186),ISNUMBER(AA186)),IF(AA186=0,"",AB186/AA186),"")</f>
        <v/>
      </c>
      <c r="AE186" s="29">
        <f>IF(ISNUMBER(AB186),IF(ROUND(ABS(AB186),3)&lt;=ROUND(AC186,3),"Inside 4%","Over 4%"),"")</f>
        <v/>
      </c>
      <c r="AF186" s="22" t="n"/>
    </row>
    <row r="187">
      <c r="A187" s="30">
        <f>IF(A186="","",A186+1)</f>
        <v/>
      </c>
      <c r="B187" s="22" t="n"/>
      <c r="C187" s="23" t="n"/>
      <c r="D187" s="22" t="n"/>
      <c r="E187" s="22" t="n"/>
      <c r="F187" s="23" t="n"/>
      <c r="G187" s="22" t="n"/>
      <c r="H187" s="22" t="n"/>
      <c r="I187" s="23" t="n"/>
      <c r="J187" s="22" t="n"/>
      <c r="K187" s="24">
        <f>IF(COUNT(C187,F187,I187)=0,"",SUM(C187,F187,I187))</f>
        <v/>
      </c>
      <c r="L187" s="25" t="n"/>
      <c r="M187" s="25" t="n"/>
      <c r="N187" s="25" t="n"/>
      <c r="O187" s="25" t="n"/>
      <c r="P187" s="25" t="n"/>
      <c r="Q187" s="25" t="n"/>
      <c r="R187" s="25" t="n"/>
      <c r="S187" s="25" t="n"/>
      <c r="T187" s="24">
        <f>IF(COUNT(L187:S187)=0,"",SUM(L187:S187))</f>
        <v/>
      </c>
      <c r="U187" s="23" t="n"/>
      <c r="V187" s="26">
        <f>IF(A187="","",SUMIFS('Tankers'!$G$4:$G$2003,'Tankers'!$A$4:$A$2003,A187,'Tankers'!$D$4:$D$2003,$I$3))</f>
        <v/>
      </c>
      <c r="W187" s="26">
        <f>IF(V187="","",IF($T$3="",0,V187*$T$3/100))</f>
        <v/>
      </c>
      <c r="X187" s="24">
        <f>IF(OR(NOT(ISNUMBER(T187)),NOT(ISNUMBER(T188))),"",IF(COUNT(L187:S187)&lt;&gt;COUNT(L188:S188),"Check the meters",T188-T187-IF($L$4="Yes",N(U187),0)))</f>
        <v/>
      </c>
      <c r="Y187" s="24">
        <f>IF(AND(ISNUMBER(K187),ISNUMBER(V187),ISNUMBER(W187),ISNUMBER(X187)),K187+V187-W187-X187,"")</f>
        <v/>
      </c>
      <c r="Z187" s="23" t="n"/>
      <c r="AA187" s="24">
        <f>IF(ISNUMBER(Z187),Z187,IF(ISNUMBER(K188),K188,""))</f>
        <v/>
      </c>
      <c r="AB187" s="27">
        <f>IF(AND(ISNUMBER(Y187),ISNUMBER(AA187)),AA187-Y187,"")</f>
        <v/>
      </c>
      <c r="AC187" s="24">
        <f>IF(ISNUMBER(AA187),0.04*AA187,"")</f>
        <v/>
      </c>
      <c r="AD187" s="28">
        <f>IF(AND(ISNUMBER(AB187),ISNUMBER(AA187)),IF(AA187=0,"",AB187/AA187),"")</f>
        <v/>
      </c>
      <c r="AE187" s="29">
        <f>IF(ISNUMBER(AB187),IF(ROUND(ABS(AB187),3)&lt;=ROUND(AC187,3),"Inside 4%","Over 4%"),"")</f>
        <v/>
      </c>
      <c r="AF187" s="22" t="n"/>
    </row>
    <row r="188">
      <c r="A188" s="30">
        <f>IF(A187="","",A187+1)</f>
        <v/>
      </c>
      <c r="B188" s="22" t="n"/>
      <c r="C188" s="23" t="n"/>
      <c r="D188" s="22" t="n"/>
      <c r="E188" s="22" t="n"/>
      <c r="F188" s="23" t="n"/>
      <c r="G188" s="22" t="n"/>
      <c r="H188" s="22" t="n"/>
      <c r="I188" s="23" t="n"/>
      <c r="J188" s="22" t="n"/>
      <c r="K188" s="24">
        <f>IF(COUNT(C188,F188,I188)=0,"",SUM(C188,F188,I188))</f>
        <v/>
      </c>
      <c r="L188" s="25" t="n"/>
      <c r="M188" s="25" t="n"/>
      <c r="N188" s="25" t="n"/>
      <c r="O188" s="25" t="n"/>
      <c r="P188" s="25" t="n"/>
      <c r="Q188" s="25" t="n"/>
      <c r="R188" s="25" t="n"/>
      <c r="S188" s="25" t="n"/>
      <c r="T188" s="24">
        <f>IF(COUNT(L188:S188)=0,"",SUM(L188:S188))</f>
        <v/>
      </c>
      <c r="U188" s="23" t="n"/>
      <c r="V188" s="26">
        <f>IF(A188="","",SUMIFS('Tankers'!$G$4:$G$2003,'Tankers'!$A$4:$A$2003,A188,'Tankers'!$D$4:$D$2003,$I$3))</f>
        <v/>
      </c>
      <c r="W188" s="26">
        <f>IF(V188="","",IF($T$3="",0,V188*$T$3/100))</f>
        <v/>
      </c>
      <c r="X188" s="24">
        <f>IF(OR(NOT(ISNUMBER(T188)),NOT(ISNUMBER(T189))),"",IF(COUNT(L188:S188)&lt;&gt;COUNT(L189:S189),"Check the meters",T189-T188-IF($L$4="Yes",N(U188),0)))</f>
        <v/>
      </c>
      <c r="Y188" s="24">
        <f>IF(AND(ISNUMBER(K188),ISNUMBER(V188),ISNUMBER(W188),ISNUMBER(X188)),K188+V188-W188-X188,"")</f>
        <v/>
      </c>
      <c r="Z188" s="23" t="n"/>
      <c r="AA188" s="24">
        <f>IF(ISNUMBER(Z188),Z188,IF(ISNUMBER(K189),K189,""))</f>
        <v/>
      </c>
      <c r="AB188" s="27">
        <f>IF(AND(ISNUMBER(Y188),ISNUMBER(AA188)),AA188-Y188,"")</f>
        <v/>
      </c>
      <c r="AC188" s="24">
        <f>IF(ISNUMBER(AA188),0.04*AA188,"")</f>
        <v/>
      </c>
      <c r="AD188" s="28">
        <f>IF(AND(ISNUMBER(AB188),ISNUMBER(AA188)),IF(AA188=0,"",AB188/AA188),"")</f>
        <v/>
      </c>
      <c r="AE188" s="29">
        <f>IF(ISNUMBER(AB188),IF(ROUND(ABS(AB188),3)&lt;=ROUND(AC188,3),"Inside 4%","Over 4%"),"")</f>
        <v/>
      </c>
      <c r="AF188" s="22" t="n"/>
    </row>
    <row r="189">
      <c r="A189" s="30">
        <f>IF(A188="","",A188+1)</f>
        <v/>
      </c>
      <c r="B189" s="22" t="n"/>
      <c r="C189" s="23" t="n"/>
      <c r="D189" s="22" t="n"/>
      <c r="E189" s="22" t="n"/>
      <c r="F189" s="23" t="n"/>
      <c r="G189" s="22" t="n"/>
      <c r="H189" s="22" t="n"/>
      <c r="I189" s="23" t="n"/>
      <c r="J189" s="22" t="n"/>
      <c r="K189" s="24">
        <f>IF(COUNT(C189,F189,I189)=0,"",SUM(C189,F189,I189))</f>
        <v/>
      </c>
      <c r="L189" s="25" t="n"/>
      <c r="M189" s="25" t="n"/>
      <c r="N189" s="25" t="n"/>
      <c r="O189" s="25" t="n"/>
      <c r="P189" s="25" t="n"/>
      <c r="Q189" s="25" t="n"/>
      <c r="R189" s="25" t="n"/>
      <c r="S189" s="25" t="n"/>
      <c r="T189" s="24">
        <f>IF(COUNT(L189:S189)=0,"",SUM(L189:S189))</f>
        <v/>
      </c>
      <c r="U189" s="23" t="n"/>
      <c r="V189" s="26">
        <f>IF(A189="","",SUMIFS('Tankers'!$G$4:$G$2003,'Tankers'!$A$4:$A$2003,A189,'Tankers'!$D$4:$D$2003,$I$3))</f>
        <v/>
      </c>
      <c r="W189" s="26">
        <f>IF(V189="","",IF($T$3="",0,V189*$T$3/100))</f>
        <v/>
      </c>
      <c r="X189" s="24">
        <f>IF(OR(NOT(ISNUMBER(T189)),NOT(ISNUMBER(T190))),"",IF(COUNT(L189:S189)&lt;&gt;COUNT(L190:S190),"Check the meters",T190-T189-IF($L$4="Yes",N(U189),0)))</f>
        <v/>
      </c>
      <c r="Y189" s="24">
        <f>IF(AND(ISNUMBER(K189),ISNUMBER(V189),ISNUMBER(W189),ISNUMBER(X189)),K189+V189-W189-X189,"")</f>
        <v/>
      </c>
      <c r="Z189" s="23" t="n"/>
      <c r="AA189" s="24">
        <f>IF(ISNUMBER(Z189),Z189,IF(ISNUMBER(K190),K190,""))</f>
        <v/>
      </c>
      <c r="AB189" s="27">
        <f>IF(AND(ISNUMBER(Y189),ISNUMBER(AA189)),AA189-Y189,"")</f>
        <v/>
      </c>
      <c r="AC189" s="24">
        <f>IF(ISNUMBER(AA189),0.04*AA189,"")</f>
        <v/>
      </c>
      <c r="AD189" s="28">
        <f>IF(AND(ISNUMBER(AB189),ISNUMBER(AA189)),IF(AA189=0,"",AB189/AA189),"")</f>
        <v/>
      </c>
      <c r="AE189" s="29">
        <f>IF(ISNUMBER(AB189),IF(ROUND(ABS(AB189),3)&lt;=ROUND(AC189,3),"Inside 4%","Over 4%"),"")</f>
        <v/>
      </c>
      <c r="AF189" s="22" t="n"/>
    </row>
    <row r="190">
      <c r="A190" s="30">
        <f>IF(A189="","",A189+1)</f>
        <v/>
      </c>
      <c r="B190" s="22" t="n"/>
      <c r="C190" s="23" t="n"/>
      <c r="D190" s="22" t="n"/>
      <c r="E190" s="22" t="n"/>
      <c r="F190" s="23" t="n"/>
      <c r="G190" s="22" t="n"/>
      <c r="H190" s="22" t="n"/>
      <c r="I190" s="23" t="n"/>
      <c r="J190" s="22" t="n"/>
      <c r="K190" s="24">
        <f>IF(COUNT(C190,F190,I190)=0,"",SUM(C190,F190,I190))</f>
        <v/>
      </c>
      <c r="L190" s="25" t="n"/>
      <c r="M190" s="25" t="n"/>
      <c r="N190" s="25" t="n"/>
      <c r="O190" s="25" t="n"/>
      <c r="P190" s="25" t="n"/>
      <c r="Q190" s="25" t="n"/>
      <c r="R190" s="25" t="n"/>
      <c r="S190" s="25" t="n"/>
      <c r="T190" s="24">
        <f>IF(COUNT(L190:S190)=0,"",SUM(L190:S190))</f>
        <v/>
      </c>
      <c r="U190" s="23" t="n"/>
      <c r="V190" s="26">
        <f>IF(A190="","",SUMIFS('Tankers'!$G$4:$G$2003,'Tankers'!$A$4:$A$2003,A190,'Tankers'!$D$4:$D$2003,$I$3))</f>
        <v/>
      </c>
      <c r="W190" s="26">
        <f>IF(V190="","",IF($T$3="",0,V190*$T$3/100))</f>
        <v/>
      </c>
      <c r="X190" s="24">
        <f>IF(OR(NOT(ISNUMBER(T190)),NOT(ISNUMBER(T191))),"",IF(COUNT(L190:S190)&lt;&gt;COUNT(L191:S191),"Check the meters",T191-T190-IF($L$4="Yes",N(U190),0)))</f>
        <v/>
      </c>
      <c r="Y190" s="24">
        <f>IF(AND(ISNUMBER(K190),ISNUMBER(V190),ISNUMBER(W190),ISNUMBER(X190)),K190+V190-W190-X190,"")</f>
        <v/>
      </c>
      <c r="Z190" s="23" t="n"/>
      <c r="AA190" s="24">
        <f>IF(ISNUMBER(Z190),Z190,IF(ISNUMBER(K191),K191,""))</f>
        <v/>
      </c>
      <c r="AB190" s="27">
        <f>IF(AND(ISNUMBER(Y190),ISNUMBER(AA190)),AA190-Y190,"")</f>
        <v/>
      </c>
      <c r="AC190" s="24">
        <f>IF(ISNUMBER(AA190),0.04*AA190,"")</f>
        <v/>
      </c>
      <c r="AD190" s="28">
        <f>IF(AND(ISNUMBER(AB190),ISNUMBER(AA190)),IF(AA190=0,"",AB190/AA190),"")</f>
        <v/>
      </c>
      <c r="AE190" s="29">
        <f>IF(ISNUMBER(AB190),IF(ROUND(ABS(AB190),3)&lt;=ROUND(AC190,3),"Inside 4%","Over 4%"),"")</f>
        <v/>
      </c>
      <c r="AF190" s="22" t="n"/>
    </row>
    <row r="191">
      <c r="A191" s="30">
        <f>IF(A190="","",A190+1)</f>
        <v/>
      </c>
      <c r="B191" s="22" t="n"/>
      <c r="C191" s="23" t="n"/>
      <c r="D191" s="22" t="n"/>
      <c r="E191" s="22" t="n"/>
      <c r="F191" s="23" t="n"/>
      <c r="G191" s="22" t="n"/>
      <c r="H191" s="22" t="n"/>
      <c r="I191" s="23" t="n"/>
      <c r="J191" s="22" t="n"/>
      <c r="K191" s="24">
        <f>IF(COUNT(C191,F191,I191)=0,"",SUM(C191,F191,I191))</f>
        <v/>
      </c>
      <c r="L191" s="25" t="n"/>
      <c r="M191" s="25" t="n"/>
      <c r="N191" s="25" t="n"/>
      <c r="O191" s="25" t="n"/>
      <c r="P191" s="25" t="n"/>
      <c r="Q191" s="25" t="n"/>
      <c r="R191" s="25" t="n"/>
      <c r="S191" s="25" t="n"/>
      <c r="T191" s="24">
        <f>IF(COUNT(L191:S191)=0,"",SUM(L191:S191))</f>
        <v/>
      </c>
      <c r="U191" s="23" t="n"/>
      <c r="V191" s="26">
        <f>IF(A191="","",SUMIFS('Tankers'!$G$4:$G$2003,'Tankers'!$A$4:$A$2003,A191,'Tankers'!$D$4:$D$2003,$I$3))</f>
        <v/>
      </c>
      <c r="W191" s="26">
        <f>IF(V191="","",IF($T$3="",0,V191*$T$3/100))</f>
        <v/>
      </c>
      <c r="X191" s="24">
        <f>IF(OR(NOT(ISNUMBER(T191)),NOT(ISNUMBER(T192))),"",IF(COUNT(L191:S191)&lt;&gt;COUNT(L192:S192),"Check the meters",T192-T191-IF($L$4="Yes",N(U191),0)))</f>
        <v/>
      </c>
      <c r="Y191" s="24">
        <f>IF(AND(ISNUMBER(K191),ISNUMBER(V191),ISNUMBER(W191),ISNUMBER(X191)),K191+V191-W191-X191,"")</f>
        <v/>
      </c>
      <c r="Z191" s="23" t="n"/>
      <c r="AA191" s="24">
        <f>IF(ISNUMBER(Z191),Z191,IF(ISNUMBER(K192),K192,""))</f>
        <v/>
      </c>
      <c r="AB191" s="27">
        <f>IF(AND(ISNUMBER(Y191),ISNUMBER(AA191)),AA191-Y191,"")</f>
        <v/>
      </c>
      <c r="AC191" s="24">
        <f>IF(ISNUMBER(AA191),0.04*AA191,"")</f>
        <v/>
      </c>
      <c r="AD191" s="28">
        <f>IF(AND(ISNUMBER(AB191),ISNUMBER(AA191)),IF(AA191=0,"",AB191/AA191),"")</f>
        <v/>
      </c>
      <c r="AE191" s="29">
        <f>IF(ISNUMBER(AB191),IF(ROUND(ABS(AB191),3)&lt;=ROUND(AC191,3),"Inside 4%","Over 4%"),"")</f>
        <v/>
      </c>
      <c r="AF191" s="22" t="n"/>
    </row>
    <row r="192">
      <c r="A192" s="30">
        <f>IF(A191="","",A191+1)</f>
        <v/>
      </c>
      <c r="B192" s="22" t="n"/>
      <c r="C192" s="23" t="n"/>
      <c r="D192" s="22" t="n"/>
      <c r="E192" s="22" t="n"/>
      <c r="F192" s="23" t="n"/>
      <c r="G192" s="22" t="n"/>
      <c r="H192" s="22" t="n"/>
      <c r="I192" s="23" t="n"/>
      <c r="J192" s="22" t="n"/>
      <c r="K192" s="24">
        <f>IF(COUNT(C192,F192,I192)=0,"",SUM(C192,F192,I192))</f>
        <v/>
      </c>
      <c r="L192" s="25" t="n"/>
      <c r="M192" s="25" t="n"/>
      <c r="N192" s="25" t="n"/>
      <c r="O192" s="25" t="n"/>
      <c r="P192" s="25" t="n"/>
      <c r="Q192" s="25" t="n"/>
      <c r="R192" s="25" t="n"/>
      <c r="S192" s="25" t="n"/>
      <c r="T192" s="24">
        <f>IF(COUNT(L192:S192)=0,"",SUM(L192:S192))</f>
        <v/>
      </c>
      <c r="U192" s="23" t="n"/>
      <c r="V192" s="26">
        <f>IF(A192="","",SUMIFS('Tankers'!$G$4:$G$2003,'Tankers'!$A$4:$A$2003,A192,'Tankers'!$D$4:$D$2003,$I$3))</f>
        <v/>
      </c>
      <c r="W192" s="26">
        <f>IF(V192="","",IF($T$3="",0,V192*$T$3/100))</f>
        <v/>
      </c>
      <c r="X192" s="24">
        <f>IF(OR(NOT(ISNUMBER(T192)),NOT(ISNUMBER(T193))),"",IF(COUNT(L192:S192)&lt;&gt;COUNT(L193:S193),"Check the meters",T193-T192-IF($L$4="Yes",N(U192),0)))</f>
        <v/>
      </c>
      <c r="Y192" s="24">
        <f>IF(AND(ISNUMBER(K192),ISNUMBER(V192),ISNUMBER(W192),ISNUMBER(X192)),K192+V192-W192-X192,"")</f>
        <v/>
      </c>
      <c r="Z192" s="23" t="n"/>
      <c r="AA192" s="24">
        <f>IF(ISNUMBER(Z192),Z192,IF(ISNUMBER(K193),K193,""))</f>
        <v/>
      </c>
      <c r="AB192" s="27">
        <f>IF(AND(ISNUMBER(Y192),ISNUMBER(AA192)),AA192-Y192,"")</f>
        <v/>
      </c>
      <c r="AC192" s="24">
        <f>IF(ISNUMBER(AA192),0.04*AA192,"")</f>
        <v/>
      </c>
      <c r="AD192" s="28">
        <f>IF(AND(ISNUMBER(AB192),ISNUMBER(AA192)),IF(AA192=0,"",AB192/AA192),"")</f>
        <v/>
      </c>
      <c r="AE192" s="29">
        <f>IF(ISNUMBER(AB192),IF(ROUND(ABS(AB192),3)&lt;=ROUND(AC192,3),"Inside 4%","Over 4%"),"")</f>
        <v/>
      </c>
      <c r="AF192" s="22" t="n"/>
    </row>
    <row r="193">
      <c r="A193" s="30">
        <f>IF(A192="","",A192+1)</f>
        <v/>
      </c>
      <c r="B193" s="22" t="n"/>
      <c r="C193" s="23" t="n"/>
      <c r="D193" s="22" t="n"/>
      <c r="E193" s="22" t="n"/>
      <c r="F193" s="23" t="n"/>
      <c r="G193" s="22" t="n"/>
      <c r="H193" s="22" t="n"/>
      <c r="I193" s="23" t="n"/>
      <c r="J193" s="22" t="n"/>
      <c r="K193" s="24">
        <f>IF(COUNT(C193,F193,I193)=0,"",SUM(C193,F193,I193))</f>
        <v/>
      </c>
      <c r="L193" s="25" t="n"/>
      <c r="M193" s="25" t="n"/>
      <c r="N193" s="25" t="n"/>
      <c r="O193" s="25" t="n"/>
      <c r="P193" s="25" t="n"/>
      <c r="Q193" s="25" t="n"/>
      <c r="R193" s="25" t="n"/>
      <c r="S193" s="25" t="n"/>
      <c r="T193" s="24">
        <f>IF(COUNT(L193:S193)=0,"",SUM(L193:S193))</f>
        <v/>
      </c>
      <c r="U193" s="23" t="n"/>
      <c r="V193" s="26">
        <f>IF(A193="","",SUMIFS('Tankers'!$G$4:$G$2003,'Tankers'!$A$4:$A$2003,A193,'Tankers'!$D$4:$D$2003,$I$3))</f>
        <v/>
      </c>
      <c r="W193" s="26">
        <f>IF(V193="","",IF($T$3="",0,V193*$T$3/100))</f>
        <v/>
      </c>
      <c r="X193" s="24">
        <f>IF(OR(NOT(ISNUMBER(T193)),NOT(ISNUMBER(T194))),"",IF(COUNT(L193:S193)&lt;&gt;COUNT(L194:S194),"Check the meters",T194-T193-IF($L$4="Yes",N(U193),0)))</f>
        <v/>
      </c>
      <c r="Y193" s="24">
        <f>IF(AND(ISNUMBER(K193),ISNUMBER(V193),ISNUMBER(W193),ISNUMBER(X193)),K193+V193-W193-X193,"")</f>
        <v/>
      </c>
      <c r="Z193" s="23" t="n"/>
      <c r="AA193" s="24">
        <f>IF(ISNUMBER(Z193),Z193,IF(ISNUMBER(K194),K194,""))</f>
        <v/>
      </c>
      <c r="AB193" s="27">
        <f>IF(AND(ISNUMBER(Y193),ISNUMBER(AA193)),AA193-Y193,"")</f>
        <v/>
      </c>
      <c r="AC193" s="24">
        <f>IF(ISNUMBER(AA193),0.04*AA193,"")</f>
        <v/>
      </c>
      <c r="AD193" s="28">
        <f>IF(AND(ISNUMBER(AB193),ISNUMBER(AA193)),IF(AA193=0,"",AB193/AA193),"")</f>
        <v/>
      </c>
      <c r="AE193" s="29">
        <f>IF(ISNUMBER(AB193),IF(ROUND(ABS(AB193),3)&lt;=ROUND(AC193,3),"Inside 4%","Over 4%"),"")</f>
        <v/>
      </c>
      <c r="AF193" s="22" t="n"/>
    </row>
    <row r="194">
      <c r="A194" s="30">
        <f>IF(A193="","",A193+1)</f>
        <v/>
      </c>
      <c r="B194" s="22" t="n"/>
      <c r="C194" s="23" t="n"/>
      <c r="D194" s="22" t="n"/>
      <c r="E194" s="22" t="n"/>
      <c r="F194" s="23" t="n"/>
      <c r="G194" s="22" t="n"/>
      <c r="H194" s="22" t="n"/>
      <c r="I194" s="23" t="n"/>
      <c r="J194" s="22" t="n"/>
      <c r="K194" s="24">
        <f>IF(COUNT(C194,F194,I194)=0,"",SUM(C194,F194,I194))</f>
        <v/>
      </c>
      <c r="L194" s="25" t="n"/>
      <c r="M194" s="25" t="n"/>
      <c r="N194" s="25" t="n"/>
      <c r="O194" s="25" t="n"/>
      <c r="P194" s="25" t="n"/>
      <c r="Q194" s="25" t="n"/>
      <c r="R194" s="25" t="n"/>
      <c r="S194" s="25" t="n"/>
      <c r="T194" s="24">
        <f>IF(COUNT(L194:S194)=0,"",SUM(L194:S194))</f>
        <v/>
      </c>
      <c r="U194" s="23" t="n"/>
      <c r="V194" s="26">
        <f>IF(A194="","",SUMIFS('Tankers'!$G$4:$G$2003,'Tankers'!$A$4:$A$2003,A194,'Tankers'!$D$4:$D$2003,$I$3))</f>
        <v/>
      </c>
      <c r="W194" s="26">
        <f>IF(V194="","",IF($T$3="",0,V194*$T$3/100))</f>
        <v/>
      </c>
      <c r="X194" s="24">
        <f>IF(OR(NOT(ISNUMBER(T194)),NOT(ISNUMBER(T195))),"",IF(COUNT(L194:S194)&lt;&gt;COUNT(L195:S195),"Check the meters",T195-T194-IF($L$4="Yes",N(U194),0)))</f>
        <v/>
      </c>
      <c r="Y194" s="24">
        <f>IF(AND(ISNUMBER(K194),ISNUMBER(V194),ISNUMBER(W194),ISNUMBER(X194)),K194+V194-W194-X194,"")</f>
        <v/>
      </c>
      <c r="Z194" s="23" t="n"/>
      <c r="AA194" s="24">
        <f>IF(ISNUMBER(Z194),Z194,IF(ISNUMBER(K195),K195,""))</f>
        <v/>
      </c>
      <c r="AB194" s="27">
        <f>IF(AND(ISNUMBER(Y194),ISNUMBER(AA194)),AA194-Y194,"")</f>
        <v/>
      </c>
      <c r="AC194" s="24">
        <f>IF(ISNUMBER(AA194),0.04*AA194,"")</f>
        <v/>
      </c>
      <c r="AD194" s="28">
        <f>IF(AND(ISNUMBER(AB194),ISNUMBER(AA194)),IF(AA194=0,"",AB194/AA194),"")</f>
        <v/>
      </c>
      <c r="AE194" s="29">
        <f>IF(ISNUMBER(AB194),IF(ROUND(ABS(AB194),3)&lt;=ROUND(AC194,3),"Inside 4%","Over 4%"),"")</f>
        <v/>
      </c>
      <c r="AF194" s="22" t="n"/>
    </row>
    <row r="195">
      <c r="A195" s="30">
        <f>IF(A194="","",A194+1)</f>
        <v/>
      </c>
      <c r="B195" s="22" t="n"/>
      <c r="C195" s="23" t="n"/>
      <c r="D195" s="22" t="n"/>
      <c r="E195" s="22" t="n"/>
      <c r="F195" s="23" t="n"/>
      <c r="G195" s="22" t="n"/>
      <c r="H195" s="22" t="n"/>
      <c r="I195" s="23" t="n"/>
      <c r="J195" s="22" t="n"/>
      <c r="K195" s="24">
        <f>IF(COUNT(C195,F195,I195)=0,"",SUM(C195,F195,I195))</f>
        <v/>
      </c>
      <c r="L195" s="25" t="n"/>
      <c r="M195" s="25" t="n"/>
      <c r="N195" s="25" t="n"/>
      <c r="O195" s="25" t="n"/>
      <c r="P195" s="25" t="n"/>
      <c r="Q195" s="25" t="n"/>
      <c r="R195" s="25" t="n"/>
      <c r="S195" s="25" t="n"/>
      <c r="T195" s="24">
        <f>IF(COUNT(L195:S195)=0,"",SUM(L195:S195))</f>
        <v/>
      </c>
      <c r="U195" s="23" t="n"/>
      <c r="V195" s="26">
        <f>IF(A195="","",SUMIFS('Tankers'!$G$4:$G$2003,'Tankers'!$A$4:$A$2003,A195,'Tankers'!$D$4:$D$2003,$I$3))</f>
        <v/>
      </c>
      <c r="W195" s="26">
        <f>IF(V195="","",IF($T$3="",0,V195*$T$3/100))</f>
        <v/>
      </c>
      <c r="X195" s="24">
        <f>IF(OR(NOT(ISNUMBER(T195)),NOT(ISNUMBER(T196))),"",IF(COUNT(L195:S195)&lt;&gt;COUNT(L196:S196),"Check the meters",T196-T195-IF($L$4="Yes",N(U195),0)))</f>
        <v/>
      </c>
      <c r="Y195" s="24">
        <f>IF(AND(ISNUMBER(K195),ISNUMBER(V195),ISNUMBER(W195),ISNUMBER(X195)),K195+V195-W195-X195,"")</f>
        <v/>
      </c>
      <c r="Z195" s="23" t="n"/>
      <c r="AA195" s="24">
        <f>IF(ISNUMBER(Z195),Z195,IF(ISNUMBER(K196),K196,""))</f>
        <v/>
      </c>
      <c r="AB195" s="27">
        <f>IF(AND(ISNUMBER(Y195),ISNUMBER(AA195)),AA195-Y195,"")</f>
        <v/>
      </c>
      <c r="AC195" s="24">
        <f>IF(ISNUMBER(AA195),0.04*AA195,"")</f>
        <v/>
      </c>
      <c r="AD195" s="28">
        <f>IF(AND(ISNUMBER(AB195),ISNUMBER(AA195)),IF(AA195=0,"",AB195/AA195),"")</f>
        <v/>
      </c>
      <c r="AE195" s="29">
        <f>IF(ISNUMBER(AB195),IF(ROUND(ABS(AB195),3)&lt;=ROUND(AC195,3),"Inside 4%","Over 4%"),"")</f>
        <v/>
      </c>
      <c r="AF195" s="22" t="n"/>
    </row>
    <row r="196">
      <c r="A196" s="30">
        <f>IF(A195="","",A195+1)</f>
        <v/>
      </c>
      <c r="B196" s="22" t="n"/>
      <c r="C196" s="23" t="n"/>
      <c r="D196" s="22" t="n"/>
      <c r="E196" s="22" t="n"/>
      <c r="F196" s="23" t="n"/>
      <c r="G196" s="22" t="n"/>
      <c r="H196" s="22" t="n"/>
      <c r="I196" s="23" t="n"/>
      <c r="J196" s="22" t="n"/>
      <c r="K196" s="24">
        <f>IF(COUNT(C196,F196,I196)=0,"",SUM(C196,F196,I196))</f>
        <v/>
      </c>
      <c r="L196" s="25" t="n"/>
      <c r="M196" s="25" t="n"/>
      <c r="N196" s="25" t="n"/>
      <c r="O196" s="25" t="n"/>
      <c r="P196" s="25" t="n"/>
      <c r="Q196" s="25" t="n"/>
      <c r="R196" s="25" t="n"/>
      <c r="S196" s="25" t="n"/>
      <c r="T196" s="24">
        <f>IF(COUNT(L196:S196)=0,"",SUM(L196:S196))</f>
        <v/>
      </c>
      <c r="U196" s="23" t="n"/>
      <c r="V196" s="26">
        <f>IF(A196="","",SUMIFS('Tankers'!$G$4:$G$2003,'Tankers'!$A$4:$A$2003,A196,'Tankers'!$D$4:$D$2003,$I$3))</f>
        <v/>
      </c>
      <c r="W196" s="26">
        <f>IF(V196="","",IF($T$3="",0,V196*$T$3/100))</f>
        <v/>
      </c>
      <c r="X196" s="24">
        <f>IF(OR(NOT(ISNUMBER(T196)),NOT(ISNUMBER(T197))),"",IF(COUNT(L196:S196)&lt;&gt;COUNT(L197:S197),"Check the meters",T197-T196-IF($L$4="Yes",N(U196),0)))</f>
        <v/>
      </c>
      <c r="Y196" s="24">
        <f>IF(AND(ISNUMBER(K196),ISNUMBER(V196),ISNUMBER(W196),ISNUMBER(X196)),K196+V196-W196-X196,"")</f>
        <v/>
      </c>
      <c r="Z196" s="23" t="n"/>
      <c r="AA196" s="24">
        <f>IF(ISNUMBER(Z196),Z196,IF(ISNUMBER(K197),K197,""))</f>
        <v/>
      </c>
      <c r="AB196" s="27">
        <f>IF(AND(ISNUMBER(Y196),ISNUMBER(AA196)),AA196-Y196,"")</f>
        <v/>
      </c>
      <c r="AC196" s="24">
        <f>IF(ISNUMBER(AA196),0.04*AA196,"")</f>
        <v/>
      </c>
      <c r="AD196" s="28">
        <f>IF(AND(ISNUMBER(AB196),ISNUMBER(AA196)),IF(AA196=0,"",AB196/AA196),"")</f>
        <v/>
      </c>
      <c r="AE196" s="29">
        <f>IF(ISNUMBER(AB196),IF(ROUND(ABS(AB196),3)&lt;=ROUND(AC196,3),"Inside 4%","Over 4%"),"")</f>
        <v/>
      </c>
      <c r="AF196" s="22" t="n"/>
    </row>
    <row r="197">
      <c r="A197" s="30">
        <f>IF(A196="","",A196+1)</f>
        <v/>
      </c>
      <c r="B197" s="22" t="n"/>
      <c r="C197" s="23" t="n"/>
      <c r="D197" s="22" t="n"/>
      <c r="E197" s="22" t="n"/>
      <c r="F197" s="23" t="n"/>
      <c r="G197" s="22" t="n"/>
      <c r="H197" s="22" t="n"/>
      <c r="I197" s="23" t="n"/>
      <c r="J197" s="22" t="n"/>
      <c r="K197" s="24">
        <f>IF(COUNT(C197,F197,I197)=0,"",SUM(C197,F197,I197))</f>
        <v/>
      </c>
      <c r="L197" s="25" t="n"/>
      <c r="M197" s="25" t="n"/>
      <c r="N197" s="25" t="n"/>
      <c r="O197" s="25" t="n"/>
      <c r="P197" s="25" t="n"/>
      <c r="Q197" s="25" t="n"/>
      <c r="R197" s="25" t="n"/>
      <c r="S197" s="25" t="n"/>
      <c r="T197" s="24">
        <f>IF(COUNT(L197:S197)=0,"",SUM(L197:S197))</f>
        <v/>
      </c>
      <c r="U197" s="23" t="n"/>
      <c r="V197" s="26">
        <f>IF(A197="","",SUMIFS('Tankers'!$G$4:$G$2003,'Tankers'!$A$4:$A$2003,A197,'Tankers'!$D$4:$D$2003,$I$3))</f>
        <v/>
      </c>
      <c r="W197" s="26">
        <f>IF(V197="","",IF($T$3="",0,V197*$T$3/100))</f>
        <v/>
      </c>
      <c r="X197" s="24">
        <f>IF(OR(NOT(ISNUMBER(T197)),NOT(ISNUMBER(T198))),"",IF(COUNT(L197:S197)&lt;&gt;COUNT(L198:S198),"Check the meters",T198-T197-IF($L$4="Yes",N(U197),0)))</f>
        <v/>
      </c>
      <c r="Y197" s="24">
        <f>IF(AND(ISNUMBER(K197),ISNUMBER(V197),ISNUMBER(W197),ISNUMBER(X197)),K197+V197-W197-X197,"")</f>
        <v/>
      </c>
      <c r="Z197" s="23" t="n"/>
      <c r="AA197" s="24">
        <f>IF(ISNUMBER(Z197),Z197,IF(ISNUMBER(K198),K198,""))</f>
        <v/>
      </c>
      <c r="AB197" s="27">
        <f>IF(AND(ISNUMBER(Y197),ISNUMBER(AA197)),AA197-Y197,"")</f>
        <v/>
      </c>
      <c r="AC197" s="24">
        <f>IF(ISNUMBER(AA197),0.04*AA197,"")</f>
        <v/>
      </c>
      <c r="AD197" s="28">
        <f>IF(AND(ISNUMBER(AB197),ISNUMBER(AA197)),IF(AA197=0,"",AB197/AA197),"")</f>
        <v/>
      </c>
      <c r="AE197" s="29">
        <f>IF(ISNUMBER(AB197),IF(ROUND(ABS(AB197),3)&lt;=ROUND(AC197,3),"Inside 4%","Over 4%"),"")</f>
        <v/>
      </c>
      <c r="AF197" s="22" t="n"/>
    </row>
    <row r="198">
      <c r="A198" s="30">
        <f>IF(A197="","",A197+1)</f>
        <v/>
      </c>
      <c r="B198" s="22" t="n"/>
      <c r="C198" s="23" t="n"/>
      <c r="D198" s="22" t="n"/>
      <c r="E198" s="22" t="n"/>
      <c r="F198" s="23" t="n"/>
      <c r="G198" s="22" t="n"/>
      <c r="H198" s="22" t="n"/>
      <c r="I198" s="23" t="n"/>
      <c r="J198" s="22" t="n"/>
      <c r="K198" s="24">
        <f>IF(COUNT(C198,F198,I198)=0,"",SUM(C198,F198,I198))</f>
        <v/>
      </c>
      <c r="L198" s="25" t="n"/>
      <c r="M198" s="25" t="n"/>
      <c r="N198" s="25" t="n"/>
      <c r="O198" s="25" t="n"/>
      <c r="P198" s="25" t="n"/>
      <c r="Q198" s="25" t="n"/>
      <c r="R198" s="25" t="n"/>
      <c r="S198" s="25" t="n"/>
      <c r="T198" s="24">
        <f>IF(COUNT(L198:S198)=0,"",SUM(L198:S198))</f>
        <v/>
      </c>
      <c r="U198" s="23" t="n"/>
      <c r="V198" s="26">
        <f>IF(A198="","",SUMIFS('Tankers'!$G$4:$G$2003,'Tankers'!$A$4:$A$2003,A198,'Tankers'!$D$4:$D$2003,$I$3))</f>
        <v/>
      </c>
      <c r="W198" s="26">
        <f>IF(V198="","",IF($T$3="",0,V198*$T$3/100))</f>
        <v/>
      </c>
      <c r="X198" s="24">
        <f>IF(OR(NOT(ISNUMBER(T198)),NOT(ISNUMBER(T199))),"",IF(COUNT(L198:S198)&lt;&gt;COUNT(L199:S199),"Check the meters",T199-T198-IF($L$4="Yes",N(U198),0)))</f>
        <v/>
      </c>
      <c r="Y198" s="24">
        <f>IF(AND(ISNUMBER(K198),ISNUMBER(V198),ISNUMBER(W198),ISNUMBER(X198)),K198+V198-W198-X198,"")</f>
        <v/>
      </c>
      <c r="Z198" s="23" t="n"/>
      <c r="AA198" s="24">
        <f>IF(ISNUMBER(Z198),Z198,IF(ISNUMBER(K199),K199,""))</f>
        <v/>
      </c>
      <c r="AB198" s="27">
        <f>IF(AND(ISNUMBER(Y198),ISNUMBER(AA198)),AA198-Y198,"")</f>
        <v/>
      </c>
      <c r="AC198" s="24">
        <f>IF(ISNUMBER(AA198),0.04*AA198,"")</f>
        <v/>
      </c>
      <c r="AD198" s="28">
        <f>IF(AND(ISNUMBER(AB198),ISNUMBER(AA198)),IF(AA198=0,"",AB198/AA198),"")</f>
        <v/>
      </c>
      <c r="AE198" s="29">
        <f>IF(ISNUMBER(AB198),IF(ROUND(ABS(AB198),3)&lt;=ROUND(AC198,3),"Inside 4%","Over 4%"),"")</f>
        <v/>
      </c>
      <c r="AF198" s="22" t="n"/>
    </row>
    <row r="199">
      <c r="A199" s="30">
        <f>IF(A198="","",A198+1)</f>
        <v/>
      </c>
      <c r="B199" s="22" t="n"/>
      <c r="C199" s="23" t="n"/>
      <c r="D199" s="22" t="n"/>
      <c r="E199" s="22" t="n"/>
      <c r="F199" s="23" t="n"/>
      <c r="G199" s="22" t="n"/>
      <c r="H199" s="22" t="n"/>
      <c r="I199" s="23" t="n"/>
      <c r="J199" s="22" t="n"/>
      <c r="K199" s="24">
        <f>IF(COUNT(C199,F199,I199)=0,"",SUM(C199,F199,I199))</f>
        <v/>
      </c>
      <c r="L199" s="25" t="n"/>
      <c r="M199" s="25" t="n"/>
      <c r="N199" s="25" t="n"/>
      <c r="O199" s="25" t="n"/>
      <c r="P199" s="25" t="n"/>
      <c r="Q199" s="25" t="n"/>
      <c r="R199" s="25" t="n"/>
      <c r="S199" s="25" t="n"/>
      <c r="T199" s="24">
        <f>IF(COUNT(L199:S199)=0,"",SUM(L199:S199))</f>
        <v/>
      </c>
      <c r="U199" s="23" t="n"/>
      <c r="V199" s="26">
        <f>IF(A199="","",SUMIFS('Tankers'!$G$4:$G$2003,'Tankers'!$A$4:$A$2003,A199,'Tankers'!$D$4:$D$2003,$I$3))</f>
        <v/>
      </c>
      <c r="W199" s="26">
        <f>IF(V199="","",IF($T$3="",0,V199*$T$3/100))</f>
        <v/>
      </c>
      <c r="X199" s="24">
        <f>IF(OR(NOT(ISNUMBER(T199)),NOT(ISNUMBER(T200))),"",IF(COUNT(L199:S199)&lt;&gt;COUNT(L200:S200),"Check the meters",T200-T199-IF($L$4="Yes",N(U199),0)))</f>
        <v/>
      </c>
      <c r="Y199" s="24">
        <f>IF(AND(ISNUMBER(K199),ISNUMBER(V199),ISNUMBER(W199),ISNUMBER(X199)),K199+V199-W199-X199,"")</f>
        <v/>
      </c>
      <c r="Z199" s="23" t="n"/>
      <c r="AA199" s="24">
        <f>IF(ISNUMBER(Z199),Z199,IF(ISNUMBER(K200),K200,""))</f>
        <v/>
      </c>
      <c r="AB199" s="27">
        <f>IF(AND(ISNUMBER(Y199),ISNUMBER(AA199)),AA199-Y199,"")</f>
        <v/>
      </c>
      <c r="AC199" s="24">
        <f>IF(ISNUMBER(AA199),0.04*AA199,"")</f>
        <v/>
      </c>
      <c r="AD199" s="28">
        <f>IF(AND(ISNUMBER(AB199),ISNUMBER(AA199)),IF(AA199=0,"",AB199/AA199),"")</f>
        <v/>
      </c>
      <c r="AE199" s="29">
        <f>IF(ISNUMBER(AB199),IF(ROUND(ABS(AB199),3)&lt;=ROUND(AC199,3),"Inside 4%","Over 4%"),"")</f>
        <v/>
      </c>
      <c r="AF199" s="22" t="n"/>
    </row>
    <row r="200">
      <c r="A200" s="30">
        <f>IF(A199="","",A199+1)</f>
        <v/>
      </c>
      <c r="B200" s="22" t="n"/>
      <c r="C200" s="23" t="n"/>
      <c r="D200" s="22" t="n"/>
      <c r="E200" s="22" t="n"/>
      <c r="F200" s="23" t="n"/>
      <c r="G200" s="22" t="n"/>
      <c r="H200" s="22" t="n"/>
      <c r="I200" s="23" t="n"/>
      <c r="J200" s="22" t="n"/>
      <c r="K200" s="24">
        <f>IF(COUNT(C200,F200,I200)=0,"",SUM(C200,F200,I200))</f>
        <v/>
      </c>
      <c r="L200" s="25" t="n"/>
      <c r="M200" s="25" t="n"/>
      <c r="N200" s="25" t="n"/>
      <c r="O200" s="25" t="n"/>
      <c r="P200" s="25" t="n"/>
      <c r="Q200" s="25" t="n"/>
      <c r="R200" s="25" t="n"/>
      <c r="S200" s="25" t="n"/>
      <c r="T200" s="24">
        <f>IF(COUNT(L200:S200)=0,"",SUM(L200:S200))</f>
        <v/>
      </c>
      <c r="U200" s="23" t="n"/>
      <c r="V200" s="26">
        <f>IF(A200="","",SUMIFS('Tankers'!$G$4:$G$2003,'Tankers'!$A$4:$A$2003,A200,'Tankers'!$D$4:$D$2003,$I$3))</f>
        <v/>
      </c>
      <c r="W200" s="26">
        <f>IF(V200="","",IF($T$3="",0,V200*$T$3/100))</f>
        <v/>
      </c>
      <c r="X200" s="24">
        <f>IF(OR(NOT(ISNUMBER(T200)),NOT(ISNUMBER(T201))),"",IF(COUNT(L200:S200)&lt;&gt;COUNT(L201:S201),"Check the meters",T201-T200-IF($L$4="Yes",N(U200),0)))</f>
        <v/>
      </c>
      <c r="Y200" s="24">
        <f>IF(AND(ISNUMBER(K200),ISNUMBER(V200),ISNUMBER(W200),ISNUMBER(X200)),K200+V200-W200-X200,"")</f>
        <v/>
      </c>
      <c r="Z200" s="23" t="n"/>
      <c r="AA200" s="24">
        <f>IF(ISNUMBER(Z200),Z200,IF(ISNUMBER(K201),K201,""))</f>
        <v/>
      </c>
      <c r="AB200" s="27">
        <f>IF(AND(ISNUMBER(Y200),ISNUMBER(AA200)),AA200-Y200,"")</f>
        <v/>
      </c>
      <c r="AC200" s="24">
        <f>IF(ISNUMBER(AA200),0.04*AA200,"")</f>
        <v/>
      </c>
      <c r="AD200" s="28">
        <f>IF(AND(ISNUMBER(AB200),ISNUMBER(AA200)),IF(AA200=0,"",AB200/AA200),"")</f>
        <v/>
      </c>
      <c r="AE200" s="29">
        <f>IF(ISNUMBER(AB200),IF(ROUND(ABS(AB200),3)&lt;=ROUND(AC200,3),"Inside 4%","Over 4%"),"")</f>
        <v/>
      </c>
      <c r="AF200" s="22" t="n"/>
    </row>
    <row r="201">
      <c r="A201" s="30">
        <f>IF(A200="","",A200+1)</f>
        <v/>
      </c>
      <c r="B201" s="22" t="n"/>
      <c r="C201" s="23" t="n"/>
      <c r="D201" s="22" t="n"/>
      <c r="E201" s="22" t="n"/>
      <c r="F201" s="23" t="n"/>
      <c r="G201" s="22" t="n"/>
      <c r="H201" s="22" t="n"/>
      <c r="I201" s="23" t="n"/>
      <c r="J201" s="22" t="n"/>
      <c r="K201" s="24">
        <f>IF(COUNT(C201,F201,I201)=0,"",SUM(C201,F201,I201))</f>
        <v/>
      </c>
      <c r="L201" s="25" t="n"/>
      <c r="M201" s="25" t="n"/>
      <c r="N201" s="25" t="n"/>
      <c r="O201" s="25" t="n"/>
      <c r="P201" s="25" t="n"/>
      <c r="Q201" s="25" t="n"/>
      <c r="R201" s="25" t="n"/>
      <c r="S201" s="25" t="n"/>
      <c r="T201" s="24">
        <f>IF(COUNT(L201:S201)=0,"",SUM(L201:S201))</f>
        <v/>
      </c>
      <c r="U201" s="23" t="n"/>
      <c r="V201" s="26">
        <f>IF(A201="","",SUMIFS('Tankers'!$G$4:$G$2003,'Tankers'!$A$4:$A$2003,A201,'Tankers'!$D$4:$D$2003,$I$3))</f>
        <v/>
      </c>
      <c r="W201" s="26">
        <f>IF(V201="","",IF($T$3="",0,V201*$T$3/100))</f>
        <v/>
      </c>
      <c r="X201" s="24">
        <f>IF(OR(NOT(ISNUMBER(T201)),NOT(ISNUMBER(T202))),"",IF(COUNT(L201:S201)&lt;&gt;COUNT(L202:S202),"Check the meters",T202-T201-IF($L$4="Yes",N(U201),0)))</f>
        <v/>
      </c>
      <c r="Y201" s="24">
        <f>IF(AND(ISNUMBER(K201),ISNUMBER(V201),ISNUMBER(W201),ISNUMBER(X201)),K201+V201-W201-X201,"")</f>
        <v/>
      </c>
      <c r="Z201" s="23" t="n"/>
      <c r="AA201" s="24">
        <f>IF(ISNUMBER(Z201),Z201,IF(ISNUMBER(K202),K202,""))</f>
        <v/>
      </c>
      <c r="AB201" s="27">
        <f>IF(AND(ISNUMBER(Y201),ISNUMBER(AA201)),AA201-Y201,"")</f>
        <v/>
      </c>
      <c r="AC201" s="24">
        <f>IF(ISNUMBER(AA201),0.04*AA201,"")</f>
        <v/>
      </c>
      <c r="AD201" s="28">
        <f>IF(AND(ISNUMBER(AB201),ISNUMBER(AA201)),IF(AA201=0,"",AB201/AA201),"")</f>
        <v/>
      </c>
      <c r="AE201" s="29">
        <f>IF(ISNUMBER(AB201),IF(ROUND(ABS(AB201),3)&lt;=ROUND(AC201,3),"Inside 4%","Over 4%"),"")</f>
        <v/>
      </c>
      <c r="AF201" s="22" t="n"/>
    </row>
    <row r="202">
      <c r="A202" s="30">
        <f>IF(A201="","",A201+1)</f>
        <v/>
      </c>
      <c r="B202" s="22" t="n"/>
      <c r="C202" s="23" t="n"/>
      <c r="D202" s="22" t="n"/>
      <c r="E202" s="22" t="n"/>
      <c r="F202" s="23" t="n"/>
      <c r="G202" s="22" t="n"/>
      <c r="H202" s="22" t="n"/>
      <c r="I202" s="23" t="n"/>
      <c r="J202" s="22" t="n"/>
      <c r="K202" s="24">
        <f>IF(COUNT(C202,F202,I202)=0,"",SUM(C202,F202,I202))</f>
        <v/>
      </c>
      <c r="L202" s="25" t="n"/>
      <c r="M202" s="25" t="n"/>
      <c r="N202" s="25" t="n"/>
      <c r="O202" s="25" t="n"/>
      <c r="P202" s="25" t="n"/>
      <c r="Q202" s="25" t="n"/>
      <c r="R202" s="25" t="n"/>
      <c r="S202" s="25" t="n"/>
      <c r="T202" s="24">
        <f>IF(COUNT(L202:S202)=0,"",SUM(L202:S202))</f>
        <v/>
      </c>
      <c r="U202" s="23" t="n"/>
      <c r="V202" s="26">
        <f>IF(A202="","",SUMIFS('Tankers'!$G$4:$G$2003,'Tankers'!$A$4:$A$2003,A202,'Tankers'!$D$4:$D$2003,$I$3))</f>
        <v/>
      </c>
      <c r="W202" s="26">
        <f>IF(V202="","",IF($T$3="",0,V202*$T$3/100))</f>
        <v/>
      </c>
      <c r="X202" s="24">
        <f>IF(OR(NOT(ISNUMBER(T202)),NOT(ISNUMBER(T203))),"",IF(COUNT(L202:S202)&lt;&gt;COUNT(L203:S203),"Check the meters",T203-T202-IF($L$4="Yes",N(U202),0)))</f>
        <v/>
      </c>
      <c r="Y202" s="24">
        <f>IF(AND(ISNUMBER(K202),ISNUMBER(V202),ISNUMBER(W202),ISNUMBER(X202)),K202+V202-W202-X202,"")</f>
        <v/>
      </c>
      <c r="Z202" s="23" t="n"/>
      <c r="AA202" s="24">
        <f>IF(ISNUMBER(Z202),Z202,IF(ISNUMBER(K203),K203,""))</f>
        <v/>
      </c>
      <c r="AB202" s="27">
        <f>IF(AND(ISNUMBER(Y202),ISNUMBER(AA202)),AA202-Y202,"")</f>
        <v/>
      </c>
      <c r="AC202" s="24">
        <f>IF(ISNUMBER(AA202),0.04*AA202,"")</f>
        <v/>
      </c>
      <c r="AD202" s="28">
        <f>IF(AND(ISNUMBER(AB202),ISNUMBER(AA202)),IF(AA202=0,"",AB202/AA202),"")</f>
        <v/>
      </c>
      <c r="AE202" s="29">
        <f>IF(ISNUMBER(AB202),IF(ROUND(ABS(AB202),3)&lt;=ROUND(AC202,3),"Inside 4%","Over 4%"),"")</f>
        <v/>
      </c>
      <c r="AF202" s="22" t="n"/>
    </row>
    <row r="203">
      <c r="A203" s="30">
        <f>IF(A202="","",A202+1)</f>
        <v/>
      </c>
      <c r="B203" s="22" t="n"/>
      <c r="C203" s="23" t="n"/>
      <c r="D203" s="22" t="n"/>
      <c r="E203" s="22" t="n"/>
      <c r="F203" s="23" t="n"/>
      <c r="G203" s="22" t="n"/>
      <c r="H203" s="22" t="n"/>
      <c r="I203" s="23" t="n"/>
      <c r="J203" s="22" t="n"/>
      <c r="K203" s="24">
        <f>IF(COUNT(C203,F203,I203)=0,"",SUM(C203,F203,I203))</f>
        <v/>
      </c>
      <c r="L203" s="25" t="n"/>
      <c r="M203" s="25" t="n"/>
      <c r="N203" s="25" t="n"/>
      <c r="O203" s="25" t="n"/>
      <c r="P203" s="25" t="n"/>
      <c r="Q203" s="25" t="n"/>
      <c r="R203" s="25" t="n"/>
      <c r="S203" s="25" t="n"/>
      <c r="T203" s="24">
        <f>IF(COUNT(L203:S203)=0,"",SUM(L203:S203))</f>
        <v/>
      </c>
      <c r="U203" s="23" t="n"/>
      <c r="V203" s="26">
        <f>IF(A203="","",SUMIFS('Tankers'!$G$4:$G$2003,'Tankers'!$A$4:$A$2003,A203,'Tankers'!$D$4:$D$2003,$I$3))</f>
        <v/>
      </c>
      <c r="W203" s="26">
        <f>IF(V203="","",IF($T$3="",0,V203*$T$3/100))</f>
        <v/>
      </c>
      <c r="X203" s="24">
        <f>IF(OR(NOT(ISNUMBER(T203)),NOT(ISNUMBER(T204))),"",IF(COUNT(L203:S203)&lt;&gt;COUNT(L204:S204),"Check the meters",T204-T203-IF($L$4="Yes",N(U203),0)))</f>
        <v/>
      </c>
      <c r="Y203" s="24">
        <f>IF(AND(ISNUMBER(K203),ISNUMBER(V203),ISNUMBER(W203),ISNUMBER(X203)),K203+V203-W203-X203,"")</f>
        <v/>
      </c>
      <c r="Z203" s="23" t="n"/>
      <c r="AA203" s="24">
        <f>IF(ISNUMBER(Z203),Z203,IF(ISNUMBER(K204),K204,""))</f>
        <v/>
      </c>
      <c r="AB203" s="27">
        <f>IF(AND(ISNUMBER(Y203),ISNUMBER(AA203)),AA203-Y203,"")</f>
        <v/>
      </c>
      <c r="AC203" s="24">
        <f>IF(ISNUMBER(AA203),0.04*AA203,"")</f>
        <v/>
      </c>
      <c r="AD203" s="28">
        <f>IF(AND(ISNUMBER(AB203),ISNUMBER(AA203)),IF(AA203=0,"",AB203/AA203),"")</f>
        <v/>
      </c>
      <c r="AE203" s="29">
        <f>IF(ISNUMBER(AB203),IF(ROUND(ABS(AB203),3)&lt;=ROUND(AC203,3),"Inside 4%","Over 4%"),"")</f>
        <v/>
      </c>
      <c r="AF203" s="22" t="n"/>
    </row>
    <row r="204">
      <c r="A204" s="30">
        <f>IF(A203="","",A203+1)</f>
        <v/>
      </c>
      <c r="B204" s="22" t="n"/>
      <c r="C204" s="23" t="n"/>
      <c r="D204" s="22" t="n"/>
      <c r="E204" s="22" t="n"/>
      <c r="F204" s="23" t="n"/>
      <c r="G204" s="22" t="n"/>
      <c r="H204" s="22" t="n"/>
      <c r="I204" s="23" t="n"/>
      <c r="J204" s="22" t="n"/>
      <c r="K204" s="24">
        <f>IF(COUNT(C204,F204,I204)=0,"",SUM(C204,F204,I204))</f>
        <v/>
      </c>
      <c r="L204" s="25" t="n"/>
      <c r="M204" s="25" t="n"/>
      <c r="N204" s="25" t="n"/>
      <c r="O204" s="25" t="n"/>
      <c r="P204" s="25" t="n"/>
      <c r="Q204" s="25" t="n"/>
      <c r="R204" s="25" t="n"/>
      <c r="S204" s="25" t="n"/>
      <c r="T204" s="24">
        <f>IF(COUNT(L204:S204)=0,"",SUM(L204:S204))</f>
        <v/>
      </c>
      <c r="U204" s="23" t="n"/>
      <c r="V204" s="26">
        <f>IF(A204="","",SUMIFS('Tankers'!$G$4:$G$2003,'Tankers'!$A$4:$A$2003,A204,'Tankers'!$D$4:$D$2003,$I$3))</f>
        <v/>
      </c>
      <c r="W204" s="26">
        <f>IF(V204="","",IF($T$3="",0,V204*$T$3/100))</f>
        <v/>
      </c>
      <c r="X204" s="24">
        <f>IF(OR(NOT(ISNUMBER(T204)),NOT(ISNUMBER(T205))),"",IF(COUNT(L204:S204)&lt;&gt;COUNT(L205:S205),"Check the meters",T205-T204-IF($L$4="Yes",N(U204),0)))</f>
        <v/>
      </c>
      <c r="Y204" s="24">
        <f>IF(AND(ISNUMBER(K204),ISNUMBER(V204),ISNUMBER(W204),ISNUMBER(X204)),K204+V204-W204-X204,"")</f>
        <v/>
      </c>
      <c r="Z204" s="23" t="n"/>
      <c r="AA204" s="24">
        <f>IF(ISNUMBER(Z204),Z204,IF(ISNUMBER(K205),K205,""))</f>
        <v/>
      </c>
      <c r="AB204" s="27">
        <f>IF(AND(ISNUMBER(Y204),ISNUMBER(AA204)),AA204-Y204,"")</f>
        <v/>
      </c>
      <c r="AC204" s="24">
        <f>IF(ISNUMBER(AA204),0.04*AA204,"")</f>
        <v/>
      </c>
      <c r="AD204" s="28">
        <f>IF(AND(ISNUMBER(AB204),ISNUMBER(AA204)),IF(AA204=0,"",AB204/AA204),"")</f>
        <v/>
      </c>
      <c r="AE204" s="29">
        <f>IF(ISNUMBER(AB204),IF(ROUND(ABS(AB204),3)&lt;=ROUND(AC204,3),"Inside 4%","Over 4%"),"")</f>
        <v/>
      </c>
      <c r="AF204" s="22" t="n"/>
    </row>
    <row r="205">
      <c r="A205" s="30">
        <f>IF(A204="","",A204+1)</f>
        <v/>
      </c>
      <c r="B205" s="22" t="n"/>
      <c r="C205" s="23" t="n"/>
      <c r="D205" s="22" t="n"/>
      <c r="E205" s="22" t="n"/>
      <c r="F205" s="23" t="n"/>
      <c r="G205" s="22" t="n"/>
      <c r="H205" s="22" t="n"/>
      <c r="I205" s="23" t="n"/>
      <c r="J205" s="22" t="n"/>
      <c r="K205" s="24">
        <f>IF(COUNT(C205,F205,I205)=0,"",SUM(C205,F205,I205))</f>
        <v/>
      </c>
      <c r="L205" s="25" t="n"/>
      <c r="M205" s="25" t="n"/>
      <c r="N205" s="25" t="n"/>
      <c r="O205" s="25" t="n"/>
      <c r="P205" s="25" t="n"/>
      <c r="Q205" s="25" t="n"/>
      <c r="R205" s="25" t="n"/>
      <c r="S205" s="25" t="n"/>
      <c r="T205" s="24">
        <f>IF(COUNT(L205:S205)=0,"",SUM(L205:S205))</f>
        <v/>
      </c>
      <c r="U205" s="23" t="n"/>
      <c r="V205" s="26">
        <f>IF(A205="","",SUMIFS('Tankers'!$G$4:$G$2003,'Tankers'!$A$4:$A$2003,A205,'Tankers'!$D$4:$D$2003,$I$3))</f>
        <v/>
      </c>
      <c r="W205" s="26">
        <f>IF(V205="","",IF($T$3="",0,V205*$T$3/100))</f>
        <v/>
      </c>
      <c r="X205" s="24">
        <f>IF(OR(NOT(ISNUMBER(T205)),NOT(ISNUMBER(T206))),"",IF(COUNT(L205:S205)&lt;&gt;COUNT(L206:S206),"Check the meters",T206-T205-IF($L$4="Yes",N(U205),0)))</f>
        <v/>
      </c>
      <c r="Y205" s="24">
        <f>IF(AND(ISNUMBER(K205),ISNUMBER(V205),ISNUMBER(W205),ISNUMBER(X205)),K205+V205-W205-X205,"")</f>
        <v/>
      </c>
      <c r="Z205" s="23" t="n"/>
      <c r="AA205" s="24">
        <f>IF(ISNUMBER(Z205),Z205,IF(ISNUMBER(K206),K206,""))</f>
        <v/>
      </c>
      <c r="AB205" s="27">
        <f>IF(AND(ISNUMBER(Y205),ISNUMBER(AA205)),AA205-Y205,"")</f>
        <v/>
      </c>
      <c r="AC205" s="24">
        <f>IF(ISNUMBER(AA205),0.04*AA205,"")</f>
        <v/>
      </c>
      <c r="AD205" s="28">
        <f>IF(AND(ISNUMBER(AB205),ISNUMBER(AA205)),IF(AA205=0,"",AB205/AA205),"")</f>
        <v/>
      </c>
      <c r="AE205" s="29">
        <f>IF(ISNUMBER(AB205),IF(ROUND(ABS(AB205),3)&lt;=ROUND(AC205,3),"Inside 4%","Over 4%"),"")</f>
        <v/>
      </c>
      <c r="AF205" s="22" t="n"/>
    </row>
    <row r="206">
      <c r="A206" s="30">
        <f>IF(A205="","",A205+1)</f>
        <v/>
      </c>
      <c r="B206" s="22" t="n"/>
      <c r="C206" s="23" t="n"/>
      <c r="D206" s="22" t="n"/>
      <c r="E206" s="22" t="n"/>
      <c r="F206" s="23" t="n"/>
      <c r="G206" s="22" t="n"/>
      <c r="H206" s="22" t="n"/>
      <c r="I206" s="23" t="n"/>
      <c r="J206" s="22" t="n"/>
      <c r="K206" s="24">
        <f>IF(COUNT(C206,F206,I206)=0,"",SUM(C206,F206,I206))</f>
        <v/>
      </c>
      <c r="L206" s="25" t="n"/>
      <c r="M206" s="25" t="n"/>
      <c r="N206" s="25" t="n"/>
      <c r="O206" s="25" t="n"/>
      <c r="P206" s="25" t="n"/>
      <c r="Q206" s="25" t="n"/>
      <c r="R206" s="25" t="n"/>
      <c r="S206" s="25" t="n"/>
      <c r="T206" s="24">
        <f>IF(COUNT(L206:S206)=0,"",SUM(L206:S206))</f>
        <v/>
      </c>
      <c r="U206" s="23" t="n"/>
      <c r="V206" s="26">
        <f>IF(A206="","",SUMIFS('Tankers'!$G$4:$G$2003,'Tankers'!$A$4:$A$2003,A206,'Tankers'!$D$4:$D$2003,$I$3))</f>
        <v/>
      </c>
      <c r="W206" s="26">
        <f>IF(V206="","",IF($T$3="",0,V206*$T$3/100))</f>
        <v/>
      </c>
      <c r="X206" s="24">
        <f>IF(OR(NOT(ISNUMBER(T206)),NOT(ISNUMBER(T207))),"",IF(COUNT(L206:S206)&lt;&gt;COUNT(L207:S207),"Check the meters",T207-T206-IF($L$4="Yes",N(U206),0)))</f>
        <v/>
      </c>
      <c r="Y206" s="24">
        <f>IF(AND(ISNUMBER(K206),ISNUMBER(V206),ISNUMBER(W206),ISNUMBER(X206)),K206+V206-W206-X206,"")</f>
        <v/>
      </c>
      <c r="Z206" s="23" t="n"/>
      <c r="AA206" s="24">
        <f>IF(ISNUMBER(Z206),Z206,IF(ISNUMBER(K207),K207,""))</f>
        <v/>
      </c>
      <c r="AB206" s="27">
        <f>IF(AND(ISNUMBER(Y206),ISNUMBER(AA206)),AA206-Y206,"")</f>
        <v/>
      </c>
      <c r="AC206" s="24">
        <f>IF(ISNUMBER(AA206),0.04*AA206,"")</f>
        <v/>
      </c>
      <c r="AD206" s="28">
        <f>IF(AND(ISNUMBER(AB206),ISNUMBER(AA206)),IF(AA206=0,"",AB206/AA206),"")</f>
        <v/>
      </c>
      <c r="AE206" s="29">
        <f>IF(ISNUMBER(AB206),IF(ROUND(ABS(AB206),3)&lt;=ROUND(AC206,3),"Inside 4%","Over 4%"),"")</f>
        <v/>
      </c>
      <c r="AF206" s="22" t="n"/>
    </row>
    <row r="207">
      <c r="A207" s="30">
        <f>IF(A206="","",A206+1)</f>
        <v/>
      </c>
      <c r="B207" s="22" t="n"/>
      <c r="C207" s="23" t="n"/>
      <c r="D207" s="22" t="n"/>
      <c r="E207" s="22" t="n"/>
      <c r="F207" s="23" t="n"/>
      <c r="G207" s="22" t="n"/>
      <c r="H207" s="22" t="n"/>
      <c r="I207" s="23" t="n"/>
      <c r="J207" s="22" t="n"/>
      <c r="K207" s="24">
        <f>IF(COUNT(C207,F207,I207)=0,"",SUM(C207,F207,I207))</f>
        <v/>
      </c>
      <c r="L207" s="25" t="n"/>
      <c r="M207" s="25" t="n"/>
      <c r="N207" s="25" t="n"/>
      <c r="O207" s="25" t="n"/>
      <c r="P207" s="25" t="n"/>
      <c r="Q207" s="25" t="n"/>
      <c r="R207" s="25" t="n"/>
      <c r="S207" s="25" t="n"/>
      <c r="T207" s="24">
        <f>IF(COUNT(L207:S207)=0,"",SUM(L207:S207))</f>
        <v/>
      </c>
      <c r="U207" s="23" t="n"/>
      <c r="V207" s="26">
        <f>IF(A207="","",SUMIFS('Tankers'!$G$4:$G$2003,'Tankers'!$A$4:$A$2003,A207,'Tankers'!$D$4:$D$2003,$I$3))</f>
        <v/>
      </c>
      <c r="W207" s="26">
        <f>IF(V207="","",IF($T$3="",0,V207*$T$3/100))</f>
        <v/>
      </c>
      <c r="X207" s="24">
        <f>IF(OR(NOT(ISNUMBER(T207)),NOT(ISNUMBER(T208))),"",IF(COUNT(L207:S207)&lt;&gt;COUNT(L208:S208),"Check the meters",T208-T207-IF($L$4="Yes",N(U207),0)))</f>
        <v/>
      </c>
      <c r="Y207" s="24">
        <f>IF(AND(ISNUMBER(K207),ISNUMBER(V207),ISNUMBER(W207),ISNUMBER(X207)),K207+V207-W207-X207,"")</f>
        <v/>
      </c>
      <c r="Z207" s="23" t="n"/>
      <c r="AA207" s="24">
        <f>IF(ISNUMBER(Z207),Z207,IF(ISNUMBER(K208),K208,""))</f>
        <v/>
      </c>
      <c r="AB207" s="27">
        <f>IF(AND(ISNUMBER(Y207),ISNUMBER(AA207)),AA207-Y207,"")</f>
        <v/>
      </c>
      <c r="AC207" s="24">
        <f>IF(ISNUMBER(AA207),0.04*AA207,"")</f>
        <v/>
      </c>
      <c r="AD207" s="28">
        <f>IF(AND(ISNUMBER(AB207),ISNUMBER(AA207)),IF(AA207=0,"",AB207/AA207),"")</f>
        <v/>
      </c>
      <c r="AE207" s="29">
        <f>IF(ISNUMBER(AB207),IF(ROUND(ABS(AB207),3)&lt;=ROUND(AC207,3),"Inside 4%","Over 4%"),"")</f>
        <v/>
      </c>
      <c r="AF207" s="22" t="n"/>
    </row>
    <row r="208">
      <c r="A208" s="30">
        <f>IF(A207="","",A207+1)</f>
        <v/>
      </c>
      <c r="B208" s="22" t="n"/>
      <c r="C208" s="23" t="n"/>
      <c r="D208" s="22" t="n"/>
      <c r="E208" s="22" t="n"/>
      <c r="F208" s="23" t="n"/>
      <c r="G208" s="22" t="n"/>
      <c r="H208" s="22" t="n"/>
      <c r="I208" s="23" t="n"/>
      <c r="J208" s="22" t="n"/>
      <c r="K208" s="24">
        <f>IF(COUNT(C208,F208,I208)=0,"",SUM(C208,F208,I208))</f>
        <v/>
      </c>
      <c r="L208" s="25" t="n"/>
      <c r="M208" s="25" t="n"/>
      <c r="N208" s="25" t="n"/>
      <c r="O208" s="25" t="n"/>
      <c r="P208" s="25" t="n"/>
      <c r="Q208" s="25" t="n"/>
      <c r="R208" s="25" t="n"/>
      <c r="S208" s="25" t="n"/>
      <c r="T208" s="24">
        <f>IF(COUNT(L208:S208)=0,"",SUM(L208:S208))</f>
        <v/>
      </c>
      <c r="U208" s="23" t="n"/>
      <c r="V208" s="26">
        <f>IF(A208="","",SUMIFS('Tankers'!$G$4:$G$2003,'Tankers'!$A$4:$A$2003,A208,'Tankers'!$D$4:$D$2003,$I$3))</f>
        <v/>
      </c>
      <c r="W208" s="26">
        <f>IF(V208="","",IF($T$3="",0,V208*$T$3/100))</f>
        <v/>
      </c>
      <c r="X208" s="24">
        <f>IF(OR(NOT(ISNUMBER(T208)),NOT(ISNUMBER(T209))),"",IF(COUNT(L208:S208)&lt;&gt;COUNT(L209:S209),"Check the meters",T209-T208-IF($L$4="Yes",N(U208),0)))</f>
        <v/>
      </c>
      <c r="Y208" s="24">
        <f>IF(AND(ISNUMBER(K208),ISNUMBER(V208),ISNUMBER(W208),ISNUMBER(X208)),K208+V208-W208-X208,"")</f>
        <v/>
      </c>
      <c r="Z208" s="23" t="n"/>
      <c r="AA208" s="24">
        <f>IF(ISNUMBER(Z208),Z208,IF(ISNUMBER(K209),K209,""))</f>
        <v/>
      </c>
      <c r="AB208" s="27">
        <f>IF(AND(ISNUMBER(Y208),ISNUMBER(AA208)),AA208-Y208,"")</f>
        <v/>
      </c>
      <c r="AC208" s="24">
        <f>IF(ISNUMBER(AA208),0.04*AA208,"")</f>
        <v/>
      </c>
      <c r="AD208" s="28">
        <f>IF(AND(ISNUMBER(AB208),ISNUMBER(AA208)),IF(AA208=0,"",AB208/AA208),"")</f>
        <v/>
      </c>
      <c r="AE208" s="29">
        <f>IF(ISNUMBER(AB208),IF(ROUND(ABS(AB208),3)&lt;=ROUND(AC208,3),"Inside 4%","Over 4%"),"")</f>
        <v/>
      </c>
      <c r="AF208" s="22" t="n"/>
    </row>
    <row r="209">
      <c r="A209" s="30">
        <f>IF(A208="","",A208+1)</f>
        <v/>
      </c>
      <c r="B209" s="22" t="n"/>
      <c r="C209" s="23" t="n"/>
      <c r="D209" s="22" t="n"/>
      <c r="E209" s="22" t="n"/>
      <c r="F209" s="23" t="n"/>
      <c r="G209" s="22" t="n"/>
      <c r="H209" s="22" t="n"/>
      <c r="I209" s="23" t="n"/>
      <c r="J209" s="22" t="n"/>
      <c r="K209" s="24">
        <f>IF(COUNT(C209,F209,I209)=0,"",SUM(C209,F209,I209))</f>
        <v/>
      </c>
      <c r="L209" s="25" t="n"/>
      <c r="M209" s="25" t="n"/>
      <c r="N209" s="25" t="n"/>
      <c r="O209" s="25" t="n"/>
      <c r="P209" s="25" t="n"/>
      <c r="Q209" s="25" t="n"/>
      <c r="R209" s="25" t="n"/>
      <c r="S209" s="25" t="n"/>
      <c r="T209" s="24">
        <f>IF(COUNT(L209:S209)=0,"",SUM(L209:S209))</f>
        <v/>
      </c>
      <c r="U209" s="23" t="n"/>
      <c r="V209" s="26">
        <f>IF(A209="","",SUMIFS('Tankers'!$G$4:$G$2003,'Tankers'!$A$4:$A$2003,A209,'Tankers'!$D$4:$D$2003,$I$3))</f>
        <v/>
      </c>
      <c r="W209" s="26">
        <f>IF(V209="","",IF($T$3="",0,V209*$T$3/100))</f>
        <v/>
      </c>
      <c r="X209" s="24">
        <f>IF(OR(NOT(ISNUMBER(T209)),NOT(ISNUMBER(T210))),"",IF(COUNT(L209:S209)&lt;&gt;COUNT(L210:S210),"Check the meters",T210-T209-IF($L$4="Yes",N(U209),0)))</f>
        <v/>
      </c>
      <c r="Y209" s="24">
        <f>IF(AND(ISNUMBER(K209),ISNUMBER(V209),ISNUMBER(W209),ISNUMBER(X209)),K209+V209-W209-X209,"")</f>
        <v/>
      </c>
      <c r="Z209" s="23" t="n"/>
      <c r="AA209" s="24">
        <f>IF(ISNUMBER(Z209),Z209,IF(ISNUMBER(K210),K210,""))</f>
        <v/>
      </c>
      <c r="AB209" s="27">
        <f>IF(AND(ISNUMBER(Y209),ISNUMBER(AA209)),AA209-Y209,"")</f>
        <v/>
      </c>
      <c r="AC209" s="24">
        <f>IF(ISNUMBER(AA209),0.04*AA209,"")</f>
        <v/>
      </c>
      <c r="AD209" s="28">
        <f>IF(AND(ISNUMBER(AB209),ISNUMBER(AA209)),IF(AA209=0,"",AB209/AA209),"")</f>
        <v/>
      </c>
      <c r="AE209" s="29">
        <f>IF(ISNUMBER(AB209),IF(ROUND(ABS(AB209),3)&lt;=ROUND(AC209,3),"Inside 4%","Over 4%"),"")</f>
        <v/>
      </c>
      <c r="AF209" s="22" t="n"/>
    </row>
    <row r="210">
      <c r="A210" s="30">
        <f>IF(A209="","",A209+1)</f>
        <v/>
      </c>
      <c r="B210" s="22" t="n"/>
      <c r="C210" s="23" t="n"/>
      <c r="D210" s="22" t="n"/>
      <c r="E210" s="22" t="n"/>
      <c r="F210" s="23" t="n"/>
      <c r="G210" s="22" t="n"/>
      <c r="H210" s="22" t="n"/>
      <c r="I210" s="23" t="n"/>
      <c r="J210" s="22" t="n"/>
      <c r="K210" s="24">
        <f>IF(COUNT(C210,F210,I210)=0,"",SUM(C210,F210,I210))</f>
        <v/>
      </c>
      <c r="L210" s="25" t="n"/>
      <c r="M210" s="25" t="n"/>
      <c r="N210" s="25" t="n"/>
      <c r="O210" s="25" t="n"/>
      <c r="P210" s="25" t="n"/>
      <c r="Q210" s="25" t="n"/>
      <c r="R210" s="25" t="n"/>
      <c r="S210" s="25" t="n"/>
      <c r="T210" s="24">
        <f>IF(COUNT(L210:S210)=0,"",SUM(L210:S210))</f>
        <v/>
      </c>
      <c r="U210" s="23" t="n"/>
      <c r="V210" s="26">
        <f>IF(A210="","",SUMIFS('Tankers'!$G$4:$G$2003,'Tankers'!$A$4:$A$2003,A210,'Tankers'!$D$4:$D$2003,$I$3))</f>
        <v/>
      </c>
      <c r="W210" s="26">
        <f>IF(V210="","",IF($T$3="",0,V210*$T$3/100))</f>
        <v/>
      </c>
      <c r="X210" s="24">
        <f>IF(OR(NOT(ISNUMBER(T210)),NOT(ISNUMBER(T211))),"",IF(COUNT(L210:S210)&lt;&gt;COUNT(L211:S211),"Check the meters",T211-T210-IF($L$4="Yes",N(U210),0)))</f>
        <v/>
      </c>
      <c r="Y210" s="24">
        <f>IF(AND(ISNUMBER(K210),ISNUMBER(V210),ISNUMBER(W210),ISNUMBER(X210)),K210+V210-W210-X210,"")</f>
        <v/>
      </c>
      <c r="Z210" s="23" t="n"/>
      <c r="AA210" s="24">
        <f>IF(ISNUMBER(Z210),Z210,IF(ISNUMBER(K211),K211,""))</f>
        <v/>
      </c>
      <c r="AB210" s="27">
        <f>IF(AND(ISNUMBER(Y210),ISNUMBER(AA210)),AA210-Y210,"")</f>
        <v/>
      </c>
      <c r="AC210" s="24">
        <f>IF(ISNUMBER(AA210),0.04*AA210,"")</f>
        <v/>
      </c>
      <c r="AD210" s="28">
        <f>IF(AND(ISNUMBER(AB210),ISNUMBER(AA210)),IF(AA210=0,"",AB210/AA210),"")</f>
        <v/>
      </c>
      <c r="AE210" s="29">
        <f>IF(ISNUMBER(AB210),IF(ROUND(ABS(AB210),3)&lt;=ROUND(AC210,3),"Inside 4%","Over 4%"),"")</f>
        <v/>
      </c>
      <c r="AF210" s="22" t="n"/>
    </row>
    <row r="211">
      <c r="A211" s="30">
        <f>IF(A210="","",A210+1)</f>
        <v/>
      </c>
      <c r="B211" s="22" t="n"/>
      <c r="C211" s="23" t="n"/>
      <c r="D211" s="22" t="n"/>
      <c r="E211" s="22" t="n"/>
      <c r="F211" s="23" t="n"/>
      <c r="G211" s="22" t="n"/>
      <c r="H211" s="22" t="n"/>
      <c r="I211" s="23" t="n"/>
      <c r="J211" s="22" t="n"/>
      <c r="K211" s="24">
        <f>IF(COUNT(C211,F211,I211)=0,"",SUM(C211,F211,I211))</f>
        <v/>
      </c>
      <c r="L211" s="25" t="n"/>
      <c r="M211" s="25" t="n"/>
      <c r="N211" s="25" t="n"/>
      <c r="O211" s="25" t="n"/>
      <c r="P211" s="25" t="n"/>
      <c r="Q211" s="25" t="n"/>
      <c r="R211" s="25" t="n"/>
      <c r="S211" s="25" t="n"/>
      <c r="T211" s="24">
        <f>IF(COUNT(L211:S211)=0,"",SUM(L211:S211))</f>
        <v/>
      </c>
      <c r="U211" s="23" t="n"/>
      <c r="V211" s="26">
        <f>IF(A211="","",SUMIFS('Tankers'!$G$4:$G$2003,'Tankers'!$A$4:$A$2003,A211,'Tankers'!$D$4:$D$2003,$I$3))</f>
        <v/>
      </c>
      <c r="W211" s="26">
        <f>IF(V211="","",IF($T$3="",0,V211*$T$3/100))</f>
        <v/>
      </c>
      <c r="X211" s="24">
        <f>IF(OR(NOT(ISNUMBER(T211)),NOT(ISNUMBER(T212))),"",IF(COUNT(L211:S211)&lt;&gt;COUNT(L212:S212),"Check the meters",T212-T211-IF($L$4="Yes",N(U211),0)))</f>
        <v/>
      </c>
      <c r="Y211" s="24">
        <f>IF(AND(ISNUMBER(K211),ISNUMBER(V211),ISNUMBER(W211),ISNUMBER(X211)),K211+V211-W211-X211,"")</f>
        <v/>
      </c>
      <c r="Z211" s="23" t="n"/>
      <c r="AA211" s="24">
        <f>IF(ISNUMBER(Z211),Z211,IF(ISNUMBER(K212),K212,""))</f>
        <v/>
      </c>
      <c r="AB211" s="27">
        <f>IF(AND(ISNUMBER(Y211),ISNUMBER(AA211)),AA211-Y211,"")</f>
        <v/>
      </c>
      <c r="AC211" s="24">
        <f>IF(ISNUMBER(AA211),0.04*AA211,"")</f>
        <v/>
      </c>
      <c r="AD211" s="28">
        <f>IF(AND(ISNUMBER(AB211),ISNUMBER(AA211)),IF(AA211=0,"",AB211/AA211),"")</f>
        <v/>
      </c>
      <c r="AE211" s="29">
        <f>IF(ISNUMBER(AB211),IF(ROUND(ABS(AB211),3)&lt;=ROUND(AC211,3),"Inside 4%","Over 4%"),"")</f>
        <v/>
      </c>
      <c r="AF211" s="22" t="n"/>
    </row>
    <row r="212">
      <c r="A212" s="30">
        <f>IF(A211="","",A211+1)</f>
        <v/>
      </c>
      <c r="B212" s="22" t="n"/>
      <c r="C212" s="23" t="n"/>
      <c r="D212" s="22" t="n"/>
      <c r="E212" s="22" t="n"/>
      <c r="F212" s="23" t="n"/>
      <c r="G212" s="22" t="n"/>
      <c r="H212" s="22" t="n"/>
      <c r="I212" s="23" t="n"/>
      <c r="J212" s="22" t="n"/>
      <c r="K212" s="24">
        <f>IF(COUNT(C212,F212,I212)=0,"",SUM(C212,F212,I212))</f>
        <v/>
      </c>
      <c r="L212" s="25" t="n"/>
      <c r="M212" s="25" t="n"/>
      <c r="N212" s="25" t="n"/>
      <c r="O212" s="25" t="n"/>
      <c r="P212" s="25" t="n"/>
      <c r="Q212" s="25" t="n"/>
      <c r="R212" s="25" t="n"/>
      <c r="S212" s="25" t="n"/>
      <c r="T212" s="24">
        <f>IF(COUNT(L212:S212)=0,"",SUM(L212:S212))</f>
        <v/>
      </c>
      <c r="U212" s="23" t="n"/>
      <c r="V212" s="26">
        <f>IF(A212="","",SUMIFS('Tankers'!$G$4:$G$2003,'Tankers'!$A$4:$A$2003,A212,'Tankers'!$D$4:$D$2003,$I$3))</f>
        <v/>
      </c>
      <c r="W212" s="26">
        <f>IF(V212="","",IF($T$3="",0,V212*$T$3/100))</f>
        <v/>
      </c>
      <c r="X212" s="24">
        <f>IF(OR(NOT(ISNUMBER(T212)),NOT(ISNUMBER(T213))),"",IF(COUNT(L212:S212)&lt;&gt;COUNT(L213:S213),"Check the meters",T213-T212-IF($L$4="Yes",N(U212),0)))</f>
        <v/>
      </c>
      <c r="Y212" s="24">
        <f>IF(AND(ISNUMBER(K212),ISNUMBER(V212),ISNUMBER(W212),ISNUMBER(X212)),K212+V212-W212-X212,"")</f>
        <v/>
      </c>
      <c r="Z212" s="23" t="n"/>
      <c r="AA212" s="24">
        <f>IF(ISNUMBER(Z212),Z212,IF(ISNUMBER(K213),K213,""))</f>
        <v/>
      </c>
      <c r="AB212" s="27">
        <f>IF(AND(ISNUMBER(Y212),ISNUMBER(AA212)),AA212-Y212,"")</f>
        <v/>
      </c>
      <c r="AC212" s="24">
        <f>IF(ISNUMBER(AA212),0.04*AA212,"")</f>
        <v/>
      </c>
      <c r="AD212" s="28">
        <f>IF(AND(ISNUMBER(AB212),ISNUMBER(AA212)),IF(AA212=0,"",AB212/AA212),"")</f>
        <v/>
      </c>
      <c r="AE212" s="29">
        <f>IF(ISNUMBER(AB212),IF(ROUND(ABS(AB212),3)&lt;=ROUND(AC212,3),"Inside 4%","Over 4%"),"")</f>
        <v/>
      </c>
      <c r="AF212" s="22" t="n"/>
    </row>
    <row r="213">
      <c r="A213" s="30">
        <f>IF(A212="","",A212+1)</f>
        <v/>
      </c>
      <c r="B213" s="22" t="n"/>
      <c r="C213" s="23" t="n"/>
      <c r="D213" s="22" t="n"/>
      <c r="E213" s="22" t="n"/>
      <c r="F213" s="23" t="n"/>
      <c r="G213" s="22" t="n"/>
      <c r="H213" s="22" t="n"/>
      <c r="I213" s="23" t="n"/>
      <c r="J213" s="22" t="n"/>
      <c r="K213" s="24">
        <f>IF(COUNT(C213,F213,I213)=0,"",SUM(C213,F213,I213))</f>
        <v/>
      </c>
      <c r="L213" s="25" t="n"/>
      <c r="M213" s="25" t="n"/>
      <c r="N213" s="25" t="n"/>
      <c r="O213" s="25" t="n"/>
      <c r="P213" s="25" t="n"/>
      <c r="Q213" s="25" t="n"/>
      <c r="R213" s="25" t="n"/>
      <c r="S213" s="25" t="n"/>
      <c r="T213" s="24">
        <f>IF(COUNT(L213:S213)=0,"",SUM(L213:S213))</f>
        <v/>
      </c>
      <c r="U213" s="23" t="n"/>
      <c r="V213" s="26">
        <f>IF(A213="","",SUMIFS('Tankers'!$G$4:$G$2003,'Tankers'!$A$4:$A$2003,A213,'Tankers'!$D$4:$D$2003,$I$3))</f>
        <v/>
      </c>
      <c r="W213" s="26">
        <f>IF(V213="","",IF($T$3="",0,V213*$T$3/100))</f>
        <v/>
      </c>
      <c r="X213" s="24">
        <f>IF(OR(NOT(ISNUMBER(T213)),NOT(ISNUMBER(T214))),"",IF(COUNT(L213:S213)&lt;&gt;COUNT(L214:S214),"Check the meters",T214-T213-IF($L$4="Yes",N(U213),0)))</f>
        <v/>
      </c>
      <c r="Y213" s="24">
        <f>IF(AND(ISNUMBER(K213),ISNUMBER(V213),ISNUMBER(W213),ISNUMBER(X213)),K213+V213-W213-X213,"")</f>
        <v/>
      </c>
      <c r="Z213" s="23" t="n"/>
      <c r="AA213" s="24">
        <f>IF(ISNUMBER(Z213),Z213,IF(ISNUMBER(K214),K214,""))</f>
        <v/>
      </c>
      <c r="AB213" s="27">
        <f>IF(AND(ISNUMBER(Y213),ISNUMBER(AA213)),AA213-Y213,"")</f>
        <v/>
      </c>
      <c r="AC213" s="24">
        <f>IF(ISNUMBER(AA213),0.04*AA213,"")</f>
        <v/>
      </c>
      <c r="AD213" s="28">
        <f>IF(AND(ISNUMBER(AB213),ISNUMBER(AA213)),IF(AA213=0,"",AB213/AA213),"")</f>
        <v/>
      </c>
      <c r="AE213" s="29">
        <f>IF(ISNUMBER(AB213),IF(ROUND(ABS(AB213),3)&lt;=ROUND(AC213,3),"Inside 4%","Over 4%"),"")</f>
        <v/>
      </c>
      <c r="AF213" s="22" t="n"/>
    </row>
    <row r="214">
      <c r="A214" s="30">
        <f>IF(A213="","",A213+1)</f>
        <v/>
      </c>
      <c r="B214" s="22" t="n"/>
      <c r="C214" s="23" t="n"/>
      <c r="D214" s="22" t="n"/>
      <c r="E214" s="22" t="n"/>
      <c r="F214" s="23" t="n"/>
      <c r="G214" s="22" t="n"/>
      <c r="H214" s="22" t="n"/>
      <c r="I214" s="23" t="n"/>
      <c r="J214" s="22" t="n"/>
      <c r="K214" s="24">
        <f>IF(COUNT(C214,F214,I214)=0,"",SUM(C214,F214,I214))</f>
        <v/>
      </c>
      <c r="L214" s="25" t="n"/>
      <c r="M214" s="25" t="n"/>
      <c r="N214" s="25" t="n"/>
      <c r="O214" s="25" t="n"/>
      <c r="P214" s="25" t="n"/>
      <c r="Q214" s="25" t="n"/>
      <c r="R214" s="25" t="n"/>
      <c r="S214" s="25" t="n"/>
      <c r="T214" s="24">
        <f>IF(COUNT(L214:S214)=0,"",SUM(L214:S214))</f>
        <v/>
      </c>
      <c r="U214" s="23" t="n"/>
      <c r="V214" s="26">
        <f>IF(A214="","",SUMIFS('Tankers'!$G$4:$G$2003,'Tankers'!$A$4:$A$2003,A214,'Tankers'!$D$4:$D$2003,$I$3))</f>
        <v/>
      </c>
      <c r="W214" s="26">
        <f>IF(V214="","",IF($T$3="",0,V214*$T$3/100))</f>
        <v/>
      </c>
      <c r="X214" s="24">
        <f>IF(OR(NOT(ISNUMBER(T214)),NOT(ISNUMBER(T215))),"",IF(COUNT(L214:S214)&lt;&gt;COUNT(L215:S215),"Check the meters",T215-T214-IF($L$4="Yes",N(U214),0)))</f>
        <v/>
      </c>
      <c r="Y214" s="24">
        <f>IF(AND(ISNUMBER(K214),ISNUMBER(V214),ISNUMBER(W214),ISNUMBER(X214)),K214+V214-W214-X214,"")</f>
        <v/>
      </c>
      <c r="Z214" s="23" t="n"/>
      <c r="AA214" s="24">
        <f>IF(ISNUMBER(Z214),Z214,IF(ISNUMBER(K215),K215,""))</f>
        <v/>
      </c>
      <c r="AB214" s="27">
        <f>IF(AND(ISNUMBER(Y214),ISNUMBER(AA214)),AA214-Y214,"")</f>
        <v/>
      </c>
      <c r="AC214" s="24">
        <f>IF(ISNUMBER(AA214),0.04*AA214,"")</f>
        <v/>
      </c>
      <c r="AD214" s="28">
        <f>IF(AND(ISNUMBER(AB214),ISNUMBER(AA214)),IF(AA214=0,"",AB214/AA214),"")</f>
        <v/>
      </c>
      <c r="AE214" s="29">
        <f>IF(ISNUMBER(AB214),IF(ROUND(ABS(AB214),3)&lt;=ROUND(AC214,3),"Inside 4%","Over 4%"),"")</f>
        <v/>
      </c>
      <c r="AF214" s="22" t="n"/>
    </row>
    <row r="215">
      <c r="A215" s="30">
        <f>IF(A214="","",A214+1)</f>
        <v/>
      </c>
      <c r="B215" s="22" t="n"/>
      <c r="C215" s="23" t="n"/>
      <c r="D215" s="22" t="n"/>
      <c r="E215" s="22" t="n"/>
      <c r="F215" s="23" t="n"/>
      <c r="G215" s="22" t="n"/>
      <c r="H215" s="22" t="n"/>
      <c r="I215" s="23" t="n"/>
      <c r="J215" s="22" t="n"/>
      <c r="K215" s="24">
        <f>IF(COUNT(C215,F215,I215)=0,"",SUM(C215,F215,I215))</f>
        <v/>
      </c>
      <c r="L215" s="25" t="n"/>
      <c r="M215" s="25" t="n"/>
      <c r="N215" s="25" t="n"/>
      <c r="O215" s="25" t="n"/>
      <c r="P215" s="25" t="n"/>
      <c r="Q215" s="25" t="n"/>
      <c r="R215" s="25" t="n"/>
      <c r="S215" s="25" t="n"/>
      <c r="T215" s="24">
        <f>IF(COUNT(L215:S215)=0,"",SUM(L215:S215))</f>
        <v/>
      </c>
      <c r="U215" s="23" t="n"/>
      <c r="V215" s="26">
        <f>IF(A215="","",SUMIFS('Tankers'!$G$4:$G$2003,'Tankers'!$A$4:$A$2003,A215,'Tankers'!$D$4:$D$2003,$I$3))</f>
        <v/>
      </c>
      <c r="W215" s="26">
        <f>IF(V215="","",IF($T$3="",0,V215*$T$3/100))</f>
        <v/>
      </c>
      <c r="X215" s="24">
        <f>IF(OR(NOT(ISNUMBER(T215)),NOT(ISNUMBER(T216))),"",IF(COUNT(L215:S215)&lt;&gt;COUNT(L216:S216),"Check the meters",T216-T215-IF($L$4="Yes",N(U215),0)))</f>
        <v/>
      </c>
      <c r="Y215" s="24">
        <f>IF(AND(ISNUMBER(K215),ISNUMBER(V215),ISNUMBER(W215),ISNUMBER(X215)),K215+V215-W215-X215,"")</f>
        <v/>
      </c>
      <c r="Z215" s="23" t="n"/>
      <c r="AA215" s="24">
        <f>IF(ISNUMBER(Z215),Z215,IF(ISNUMBER(K216),K216,""))</f>
        <v/>
      </c>
      <c r="AB215" s="27">
        <f>IF(AND(ISNUMBER(Y215),ISNUMBER(AA215)),AA215-Y215,"")</f>
        <v/>
      </c>
      <c r="AC215" s="24">
        <f>IF(ISNUMBER(AA215),0.04*AA215,"")</f>
        <v/>
      </c>
      <c r="AD215" s="28">
        <f>IF(AND(ISNUMBER(AB215),ISNUMBER(AA215)),IF(AA215=0,"",AB215/AA215),"")</f>
        <v/>
      </c>
      <c r="AE215" s="29">
        <f>IF(ISNUMBER(AB215),IF(ROUND(ABS(AB215),3)&lt;=ROUND(AC215,3),"Inside 4%","Over 4%"),"")</f>
        <v/>
      </c>
      <c r="AF215" s="22" t="n"/>
    </row>
    <row r="216">
      <c r="A216" s="30">
        <f>IF(A215="","",A215+1)</f>
        <v/>
      </c>
      <c r="B216" s="22" t="n"/>
      <c r="C216" s="23" t="n"/>
      <c r="D216" s="22" t="n"/>
      <c r="E216" s="22" t="n"/>
      <c r="F216" s="23" t="n"/>
      <c r="G216" s="22" t="n"/>
      <c r="H216" s="22" t="n"/>
      <c r="I216" s="23" t="n"/>
      <c r="J216" s="22" t="n"/>
      <c r="K216" s="24">
        <f>IF(COUNT(C216,F216,I216)=0,"",SUM(C216,F216,I216))</f>
        <v/>
      </c>
      <c r="L216" s="25" t="n"/>
      <c r="M216" s="25" t="n"/>
      <c r="N216" s="25" t="n"/>
      <c r="O216" s="25" t="n"/>
      <c r="P216" s="25" t="n"/>
      <c r="Q216" s="25" t="n"/>
      <c r="R216" s="25" t="n"/>
      <c r="S216" s="25" t="n"/>
      <c r="T216" s="24">
        <f>IF(COUNT(L216:S216)=0,"",SUM(L216:S216))</f>
        <v/>
      </c>
      <c r="U216" s="23" t="n"/>
      <c r="V216" s="26">
        <f>IF(A216="","",SUMIFS('Tankers'!$G$4:$G$2003,'Tankers'!$A$4:$A$2003,A216,'Tankers'!$D$4:$D$2003,$I$3))</f>
        <v/>
      </c>
      <c r="W216" s="26">
        <f>IF(V216="","",IF($T$3="",0,V216*$T$3/100))</f>
        <v/>
      </c>
      <c r="X216" s="24">
        <f>IF(OR(NOT(ISNUMBER(T216)),NOT(ISNUMBER(T217))),"",IF(COUNT(L216:S216)&lt;&gt;COUNT(L217:S217),"Check the meters",T217-T216-IF($L$4="Yes",N(U216),0)))</f>
        <v/>
      </c>
      <c r="Y216" s="24">
        <f>IF(AND(ISNUMBER(K216),ISNUMBER(V216),ISNUMBER(W216),ISNUMBER(X216)),K216+V216-W216-X216,"")</f>
        <v/>
      </c>
      <c r="Z216" s="23" t="n"/>
      <c r="AA216" s="24">
        <f>IF(ISNUMBER(Z216),Z216,IF(ISNUMBER(K217),K217,""))</f>
        <v/>
      </c>
      <c r="AB216" s="27">
        <f>IF(AND(ISNUMBER(Y216),ISNUMBER(AA216)),AA216-Y216,"")</f>
        <v/>
      </c>
      <c r="AC216" s="24">
        <f>IF(ISNUMBER(AA216),0.04*AA216,"")</f>
        <v/>
      </c>
      <c r="AD216" s="28">
        <f>IF(AND(ISNUMBER(AB216),ISNUMBER(AA216)),IF(AA216=0,"",AB216/AA216),"")</f>
        <v/>
      </c>
      <c r="AE216" s="29">
        <f>IF(ISNUMBER(AB216),IF(ROUND(ABS(AB216),3)&lt;=ROUND(AC216,3),"Inside 4%","Over 4%"),"")</f>
        <v/>
      </c>
      <c r="AF216" s="22" t="n"/>
    </row>
    <row r="217">
      <c r="A217" s="30">
        <f>IF(A216="","",A216+1)</f>
        <v/>
      </c>
      <c r="B217" s="22" t="n"/>
      <c r="C217" s="23" t="n"/>
      <c r="D217" s="22" t="n"/>
      <c r="E217" s="22" t="n"/>
      <c r="F217" s="23" t="n"/>
      <c r="G217" s="22" t="n"/>
      <c r="H217" s="22" t="n"/>
      <c r="I217" s="23" t="n"/>
      <c r="J217" s="22" t="n"/>
      <c r="K217" s="24">
        <f>IF(COUNT(C217,F217,I217)=0,"",SUM(C217,F217,I217))</f>
        <v/>
      </c>
      <c r="L217" s="25" t="n"/>
      <c r="M217" s="25" t="n"/>
      <c r="N217" s="25" t="n"/>
      <c r="O217" s="25" t="n"/>
      <c r="P217" s="25" t="n"/>
      <c r="Q217" s="25" t="n"/>
      <c r="R217" s="25" t="n"/>
      <c r="S217" s="25" t="n"/>
      <c r="T217" s="24">
        <f>IF(COUNT(L217:S217)=0,"",SUM(L217:S217))</f>
        <v/>
      </c>
      <c r="U217" s="23" t="n"/>
      <c r="V217" s="26">
        <f>IF(A217="","",SUMIFS('Tankers'!$G$4:$G$2003,'Tankers'!$A$4:$A$2003,A217,'Tankers'!$D$4:$D$2003,$I$3))</f>
        <v/>
      </c>
      <c r="W217" s="26">
        <f>IF(V217="","",IF($T$3="",0,V217*$T$3/100))</f>
        <v/>
      </c>
      <c r="X217" s="24">
        <f>IF(OR(NOT(ISNUMBER(T217)),NOT(ISNUMBER(T218))),"",IF(COUNT(L217:S217)&lt;&gt;COUNT(L218:S218),"Check the meters",T218-T217-IF($L$4="Yes",N(U217),0)))</f>
        <v/>
      </c>
      <c r="Y217" s="24">
        <f>IF(AND(ISNUMBER(K217),ISNUMBER(V217),ISNUMBER(W217),ISNUMBER(X217)),K217+V217-W217-X217,"")</f>
        <v/>
      </c>
      <c r="Z217" s="23" t="n"/>
      <c r="AA217" s="24">
        <f>IF(ISNUMBER(Z217),Z217,IF(ISNUMBER(K218),K218,""))</f>
        <v/>
      </c>
      <c r="AB217" s="27">
        <f>IF(AND(ISNUMBER(Y217),ISNUMBER(AA217)),AA217-Y217,"")</f>
        <v/>
      </c>
      <c r="AC217" s="24">
        <f>IF(ISNUMBER(AA217),0.04*AA217,"")</f>
        <v/>
      </c>
      <c r="AD217" s="28">
        <f>IF(AND(ISNUMBER(AB217),ISNUMBER(AA217)),IF(AA217=0,"",AB217/AA217),"")</f>
        <v/>
      </c>
      <c r="AE217" s="29">
        <f>IF(ISNUMBER(AB217),IF(ROUND(ABS(AB217),3)&lt;=ROUND(AC217,3),"Inside 4%","Over 4%"),"")</f>
        <v/>
      </c>
      <c r="AF217" s="22" t="n"/>
    </row>
    <row r="218">
      <c r="A218" s="30">
        <f>IF(A217="","",A217+1)</f>
        <v/>
      </c>
      <c r="B218" s="22" t="n"/>
      <c r="C218" s="23" t="n"/>
      <c r="D218" s="22" t="n"/>
      <c r="E218" s="22" t="n"/>
      <c r="F218" s="23" t="n"/>
      <c r="G218" s="22" t="n"/>
      <c r="H218" s="22" t="n"/>
      <c r="I218" s="23" t="n"/>
      <c r="J218" s="22" t="n"/>
      <c r="K218" s="24">
        <f>IF(COUNT(C218,F218,I218)=0,"",SUM(C218,F218,I218))</f>
        <v/>
      </c>
      <c r="L218" s="25" t="n"/>
      <c r="M218" s="25" t="n"/>
      <c r="N218" s="25" t="n"/>
      <c r="O218" s="25" t="n"/>
      <c r="P218" s="25" t="n"/>
      <c r="Q218" s="25" t="n"/>
      <c r="R218" s="25" t="n"/>
      <c r="S218" s="25" t="n"/>
      <c r="T218" s="24">
        <f>IF(COUNT(L218:S218)=0,"",SUM(L218:S218))</f>
        <v/>
      </c>
      <c r="U218" s="23" t="n"/>
      <c r="V218" s="26">
        <f>IF(A218="","",SUMIFS('Tankers'!$G$4:$G$2003,'Tankers'!$A$4:$A$2003,A218,'Tankers'!$D$4:$D$2003,$I$3))</f>
        <v/>
      </c>
      <c r="W218" s="26">
        <f>IF(V218="","",IF($T$3="",0,V218*$T$3/100))</f>
        <v/>
      </c>
      <c r="X218" s="24">
        <f>IF(OR(NOT(ISNUMBER(T218)),NOT(ISNUMBER(T219))),"",IF(COUNT(L218:S218)&lt;&gt;COUNT(L219:S219),"Check the meters",T219-T218-IF($L$4="Yes",N(U218),0)))</f>
        <v/>
      </c>
      <c r="Y218" s="24">
        <f>IF(AND(ISNUMBER(K218),ISNUMBER(V218),ISNUMBER(W218),ISNUMBER(X218)),K218+V218-W218-X218,"")</f>
        <v/>
      </c>
      <c r="Z218" s="23" t="n"/>
      <c r="AA218" s="24">
        <f>IF(ISNUMBER(Z218),Z218,IF(ISNUMBER(K219),K219,""))</f>
        <v/>
      </c>
      <c r="AB218" s="27">
        <f>IF(AND(ISNUMBER(Y218),ISNUMBER(AA218)),AA218-Y218,"")</f>
        <v/>
      </c>
      <c r="AC218" s="24">
        <f>IF(ISNUMBER(AA218),0.04*AA218,"")</f>
        <v/>
      </c>
      <c r="AD218" s="28">
        <f>IF(AND(ISNUMBER(AB218),ISNUMBER(AA218)),IF(AA218=0,"",AB218/AA218),"")</f>
        <v/>
      </c>
      <c r="AE218" s="29">
        <f>IF(ISNUMBER(AB218),IF(ROUND(ABS(AB218),3)&lt;=ROUND(AC218,3),"Inside 4%","Over 4%"),"")</f>
        <v/>
      </c>
      <c r="AF218" s="22" t="n"/>
    </row>
    <row r="219">
      <c r="A219" s="30">
        <f>IF(A218="","",A218+1)</f>
        <v/>
      </c>
      <c r="B219" s="22" t="n"/>
      <c r="C219" s="23" t="n"/>
      <c r="D219" s="22" t="n"/>
      <c r="E219" s="22" t="n"/>
      <c r="F219" s="23" t="n"/>
      <c r="G219" s="22" t="n"/>
      <c r="H219" s="22" t="n"/>
      <c r="I219" s="23" t="n"/>
      <c r="J219" s="22" t="n"/>
      <c r="K219" s="24">
        <f>IF(COUNT(C219,F219,I219)=0,"",SUM(C219,F219,I219))</f>
        <v/>
      </c>
      <c r="L219" s="25" t="n"/>
      <c r="M219" s="25" t="n"/>
      <c r="N219" s="25" t="n"/>
      <c r="O219" s="25" t="n"/>
      <c r="P219" s="25" t="n"/>
      <c r="Q219" s="25" t="n"/>
      <c r="R219" s="25" t="n"/>
      <c r="S219" s="25" t="n"/>
      <c r="T219" s="24">
        <f>IF(COUNT(L219:S219)=0,"",SUM(L219:S219))</f>
        <v/>
      </c>
      <c r="U219" s="23" t="n"/>
      <c r="V219" s="26">
        <f>IF(A219="","",SUMIFS('Tankers'!$G$4:$G$2003,'Tankers'!$A$4:$A$2003,A219,'Tankers'!$D$4:$D$2003,$I$3))</f>
        <v/>
      </c>
      <c r="W219" s="26">
        <f>IF(V219="","",IF($T$3="",0,V219*$T$3/100))</f>
        <v/>
      </c>
      <c r="X219" s="24">
        <f>IF(OR(NOT(ISNUMBER(T219)),NOT(ISNUMBER(T220))),"",IF(COUNT(L219:S219)&lt;&gt;COUNT(L220:S220),"Check the meters",T220-T219-IF($L$4="Yes",N(U219),0)))</f>
        <v/>
      </c>
      <c r="Y219" s="24">
        <f>IF(AND(ISNUMBER(K219),ISNUMBER(V219),ISNUMBER(W219),ISNUMBER(X219)),K219+V219-W219-X219,"")</f>
        <v/>
      </c>
      <c r="Z219" s="23" t="n"/>
      <c r="AA219" s="24">
        <f>IF(ISNUMBER(Z219),Z219,IF(ISNUMBER(K220),K220,""))</f>
        <v/>
      </c>
      <c r="AB219" s="27">
        <f>IF(AND(ISNUMBER(Y219),ISNUMBER(AA219)),AA219-Y219,"")</f>
        <v/>
      </c>
      <c r="AC219" s="24">
        <f>IF(ISNUMBER(AA219),0.04*AA219,"")</f>
        <v/>
      </c>
      <c r="AD219" s="28">
        <f>IF(AND(ISNUMBER(AB219),ISNUMBER(AA219)),IF(AA219=0,"",AB219/AA219),"")</f>
        <v/>
      </c>
      <c r="AE219" s="29">
        <f>IF(ISNUMBER(AB219),IF(ROUND(ABS(AB219),3)&lt;=ROUND(AC219,3),"Inside 4%","Over 4%"),"")</f>
        <v/>
      </c>
      <c r="AF219" s="22" t="n"/>
    </row>
    <row r="220">
      <c r="A220" s="30">
        <f>IF(A219="","",A219+1)</f>
        <v/>
      </c>
      <c r="B220" s="22" t="n"/>
      <c r="C220" s="23" t="n"/>
      <c r="D220" s="22" t="n"/>
      <c r="E220" s="22" t="n"/>
      <c r="F220" s="23" t="n"/>
      <c r="G220" s="22" t="n"/>
      <c r="H220" s="22" t="n"/>
      <c r="I220" s="23" t="n"/>
      <c r="J220" s="22" t="n"/>
      <c r="K220" s="24">
        <f>IF(COUNT(C220,F220,I220)=0,"",SUM(C220,F220,I220))</f>
        <v/>
      </c>
      <c r="L220" s="25" t="n"/>
      <c r="M220" s="25" t="n"/>
      <c r="N220" s="25" t="n"/>
      <c r="O220" s="25" t="n"/>
      <c r="P220" s="25" t="n"/>
      <c r="Q220" s="25" t="n"/>
      <c r="R220" s="25" t="n"/>
      <c r="S220" s="25" t="n"/>
      <c r="T220" s="24">
        <f>IF(COUNT(L220:S220)=0,"",SUM(L220:S220))</f>
        <v/>
      </c>
      <c r="U220" s="23" t="n"/>
      <c r="V220" s="26">
        <f>IF(A220="","",SUMIFS('Tankers'!$G$4:$G$2003,'Tankers'!$A$4:$A$2003,A220,'Tankers'!$D$4:$D$2003,$I$3))</f>
        <v/>
      </c>
      <c r="W220" s="26">
        <f>IF(V220="","",IF($T$3="",0,V220*$T$3/100))</f>
        <v/>
      </c>
      <c r="X220" s="24">
        <f>IF(OR(NOT(ISNUMBER(T220)),NOT(ISNUMBER(T221))),"",IF(COUNT(L220:S220)&lt;&gt;COUNT(L221:S221),"Check the meters",T221-T220-IF($L$4="Yes",N(U220),0)))</f>
        <v/>
      </c>
      <c r="Y220" s="24">
        <f>IF(AND(ISNUMBER(K220),ISNUMBER(V220),ISNUMBER(W220),ISNUMBER(X220)),K220+V220-W220-X220,"")</f>
        <v/>
      </c>
      <c r="Z220" s="23" t="n"/>
      <c r="AA220" s="24">
        <f>IF(ISNUMBER(Z220),Z220,IF(ISNUMBER(K221),K221,""))</f>
        <v/>
      </c>
      <c r="AB220" s="27">
        <f>IF(AND(ISNUMBER(Y220),ISNUMBER(AA220)),AA220-Y220,"")</f>
        <v/>
      </c>
      <c r="AC220" s="24">
        <f>IF(ISNUMBER(AA220),0.04*AA220,"")</f>
        <v/>
      </c>
      <c r="AD220" s="28">
        <f>IF(AND(ISNUMBER(AB220),ISNUMBER(AA220)),IF(AA220=0,"",AB220/AA220),"")</f>
        <v/>
      </c>
      <c r="AE220" s="29">
        <f>IF(ISNUMBER(AB220),IF(ROUND(ABS(AB220),3)&lt;=ROUND(AC220,3),"Inside 4%","Over 4%"),"")</f>
        <v/>
      </c>
      <c r="AF220" s="22" t="n"/>
    </row>
    <row r="221">
      <c r="A221" s="30">
        <f>IF(A220="","",A220+1)</f>
        <v/>
      </c>
      <c r="B221" s="22" t="n"/>
      <c r="C221" s="23" t="n"/>
      <c r="D221" s="22" t="n"/>
      <c r="E221" s="22" t="n"/>
      <c r="F221" s="23" t="n"/>
      <c r="G221" s="22" t="n"/>
      <c r="H221" s="22" t="n"/>
      <c r="I221" s="23" t="n"/>
      <c r="J221" s="22" t="n"/>
      <c r="K221" s="24">
        <f>IF(COUNT(C221,F221,I221)=0,"",SUM(C221,F221,I221))</f>
        <v/>
      </c>
      <c r="L221" s="25" t="n"/>
      <c r="M221" s="25" t="n"/>
      <c r="N221" s="25" t="n"/>
      <c r="O221" s="25" t="n"/>
      <c r="P221" s="25" t="n"/>
      <c r="Q221" s="25" t="n"/>
      <c r="R221" s="25" t="n"/>
      <c r="S221" s="25" t="n"/>
      <c r="T221" s="24">
        <f>IF(COUNT(L221:S221)=0,"",SUM(L221:S221))</f>
        <v/>
      </c>
      <c r="U221" s="23" t="n"/>
      <c r="V221" s="26">
        <f>IF(A221="","",SUMIFS('Tankers'!$G$4:$G$2003,'Tankers'!$A$4:$A$2003,A221,'Tankers'!$D$4:$D$2003,$I$3))</f>
        <v/>
      </c>
      <c r="W221" s="26">
        <f>IF(V221="","",IF($T$3="",0,V221*$T$3/100))</f>
        <v/>
      </c>
      <c r="X221" s="24">
        <f>IF(OR(NOT(ISNUMBER(T221)),NOT(ISNUMBER(T222))),"",IF(COUNT(L221:S221)&lt;&gt;COUNT(L222:S222),"Check the meters",T222-T221-IF($L$4="Yes",N(U221),0)))</f>
        <v/>
      </c>
      <c r="Y221" s="24">
        <f>IF(AND(ISNUMBER(K221),ISNUMBER(V221),ISNUMBER(W221),ISNUMBER(X221)),K221+V221-W221-X221,"")</f>
        <v/>
      </c>
      <c r="Z221" s="23" t="n"/>
      <c r="AA221" s="24">
        <f>IF(ISNUMBER(Z221),Z221,IF(ISNUMBER(K222),K222,""))</f>
        <v/>
      </c>
      <c r="AB221" s="27">
        <f>IF(AND(ISNUMBER(Y221),ISNUMBER(AA221)),AA221-Y221,"")</f>
        <v/>
      </c>
      <c r="AC221" s="24">
        <f>IF(ISNUMBER(AA221),0.04*AA221,"")</f>
        <v/>
      </c>
      <c r="AD221" s="28">
        <f>IF(AND(ISNUMBER(AB221),ISNUMBER(AA221)),IF(AA221=0,"",AB221/AA221),"")</f>
        <v/>
      </c>
      <c r="AE221" s="29">
        <f>IF(ISNUMBER(AB221),IF(ROUND(ABS(AB221),3)&lt;=ROUND(AC221,3),"Inside 4%","Over 4%"),"")</f>
        <v/>
      </c>
      <c r="AF221" s="22" t="n"/>
    </row>
    <row r="222">
      <c r="A222" s="30">
        <f>IF(A221="","",A221+1)</f>
        <v/>
      </c>
      <c r="B222" s="22" t="n"/>
      <c r="C222" s="23" t="n"/>
      <c r="D222" s="22" t="n"/>
      <c r="E222" s="22" t="n"/>
      <c r="F222" s="23" t="n"/>
      <c r="G222" s="22" t="n"/>
      <c r="H222" s="22" t="n"/>
      <c r="I222" s="23" t="n"/>
      <c r="J222" s="22" t="n"/>
      <c r="K222" s="24">
        <f>IF(COUNT(C222,F222,I222)=0,"",SUM(C222,F222,I222))</f>
        <v/>
      </c>
      <c r="L222" s="25" t="n"/>
      <c r="M222" s="25" t="n"/>
      <c r="N222" s="25" t="n"/>
      <c r="O222" s="25" t="n"/>
      <c r="P222" s="25" t="n"/>
      <c r="Q222" s="25" t="n"/>
      <c r="R222" s="25" t="n"/>
      <c r="S222" s="25" t="n"/>
      <c r="T222" s="24">
        <f>IF(COUNT(L222:S222)=0,"",SUM(L222:S222))</f>
        <v/>
      </c>
      <c r="U222" s="23" t="n"/>
      <c r="V222" s="26">
        <f>IF(A222="","",SUMIFS('Tankers'!$G$4:$G$2003,'Tankers'!$A$4:$A$2003,A222,'Tankers'!$D$4:$D$2003,$I$3))</f>
        <v/>
      </c>
      <c r="W222" s="26">
        <f>IF(V222="","",IF($T$3="",0,V222*$T$3/100))</f>
        <v/>
      </c>
      <c r="X222" s="24">
        <f>IF(OR(NOT(ISNUMBER(T222)),NOT(ISNUMBER(T223))),"",IF(COUNT(L222:S222)&lt;&gt;COUNT(L223:S223),"Check the meters",T223-T222-IF($L$4="Yes",N(U222),0)))</f>
        <v/>
      </c>
      <c r="Y222" s="24">
        <f>IF(AND(ISNUMBER(K222),ISNUMBER(V222),ISNUMBER(W222),ISNUMBER(X222)),K222+V222-W222-X222,"")</f>
        <v/>
      </c>
      <c r="Z222" s="23" t="n"/>
      <c r="AA222" s="24">
        <f>IF(ISNUMBER(Z222),Z222,IF(ISNUMBER(K223),K223,""))</f>
        <v/>
      </c>
      <c r="AB222" s="27">
        <f>IF(AND(ISNUMBER(Y222),ISNUMBER(AA222)),AA222-Y222,"")</f>
        <v/>
      </c>
      <c r="AC222" s="24">
        <f>IF(ISNUMBER(AA222),0.04*AA222,"")</f>
        <v/>
      </c>
      <c r="AD222" s="28">
        <f>IF(AND(ISNUMBER(AB222),ISNUMBER(AA222)),IF(AA222=0,"",AB222/AA222),"")</f>
        <v/>
      </c>
      <c r="AE222" s="29">
        <f>IF(ISNUMBER(AB222),IF(ROUND(ABS(AB222),3)&lt;=ROUND(AC222,3),"Inside 4%","Over 4%"),"")</f>
        <v/>
      </c>
      <c r="AF222" s="22" t="n"/>
    </row>
    <row r="223">
      <c r="A223" s="30">
        <f>IF(A222="","",A222+1)</f>
        <v/>
      </c>
      <c r="B223" s="22" t="n"/>
      <c r="C223" s="23" t="n"/>
      <c r="D223" s="22" t="n"/>
      <c r="E223" s="22" t="n"/>
      <c r="F223" s="23" t="n"/>
      <c r="G223" s="22" t="n"/>
      <c r="H223" s="22" t="n"/>
      <c r="I223" s="23" t="n"/>
      <c r="J223" s="22" t="n"/>
      <c r="K223" s="24">
        <f>IF(COUNT(C223,F223,I223)=0,"",SUM(C223,F223,I223))</f>
        <v/>
      </c>
      <c r="L223" s="25" t="n"/>
      <c r="M223" s="25" t="n"/>
      <c r="N223" s="25" t="n"/>
      <c r="O223" s="25" t="n"/>
      <c r="P223" s="25" t="n"/>
      <c r="Q223" s="25" t="n"/>
      <c r="R223" s="25" t="n"/>
      <c r="S223" s="25" t="n"/>
      <c r="T223" s="24">
        <f>IF(COUNT(L223:S223)=0,"",SUM(L223:S223))</f>
        <v/>
      </c>
      <c r="U223" s="23" t="n"/>
      <c r="V223" s="26">
        <f>IF(A223="","",SUMIFS('Tankers'!$G$4:$G$2003,'Tankers'!$A$4:$A$2003,A223,'Tankers'!$D$4:$D$2003,$I$3))</f>
        <v/>
      </c>
      <c r="W223" s="26">
        <f>IF(V223="","",IF($T$3="",0,V223*$T$3/100))</f>
        <v/>
      </c>
      <c r="X223" s="24">
        <f>IF(OR(NOT(ISNUMBER(T223)),NOT(ISNUMBER(T224))),"",IF(COUNT(L223:S223)&lt;&gt;COUNT(L224:S224),"Check the meters",T224-T223-IF($L$4="Yes",N(U223),0)))</f>
        <v/>
      </c>
      <c r="Y223" s="24">
        <f>IF(AND(ISNUMBER(K223),ISNUMBER(V223),ISNUMBER(W223),ISNUMBER(X223)),K223+V223-W223-X223,"")</f>
        <v/>
      </c>
      <c r="Z223" s="23" t="n"/>
      <c r="AA223" s="24">
        <f>IF(ISNUMBER(Z223),Z223,IF(ISNUMBER(K224),K224,""))</f>
        <v/>
      </c>
      <c r="AB223" s="27">
        <f>IF(AND(ISNUMBER(Y223),ISNUMBER(AA223)),AA223-Y223,"")</f>
        <v/>
      </c>
      <c r="AC223" s="24">
        <f>IF(ISNUMBER(AA223),0.04*AA223,"")</f>
        <v/>
      </c>
      <c r="AD223" s="28">
        <f>IF(AND(ISNUMBER(AB223),ISNUMBER(AA223)),IF(AA223=0,"",AB223/AA223),"")</f>
        <v/>
      </c>
      <c r="AE223" s="29">
        <f>IF(ISNUMBER(AB223),IF(ROUND(ABS(AB223),3)&lt;=ROUND(AC223,3),"Inside 4%","Over 4%"),"")</f>
        <v/>
      </c>
      <c r="AF223" s="22" t="n"/>
    </row>
    <row r="224">
      <c r="A224" s="30">
        <f>IF(A223="","",A223+1)</f>
        <v/>
      </c>
      <c r="B224" s="22" t="n"/>
      <c r="C224" s="23" t="n"/>
      <c r="D224" s="22" t="n"/>
      <c r="E224" s="22" t="n"/>
      <c r="F224" s="23" t="n"/>
      <c r="G224" s="22" t="n"/>
      <c r="H224" s="22" t="n"/>
      <c r="I224" s="23" t="n"/>
      <c r="J224" s="22" t="n"/>
      <c r="K224" s="24">
        <f>IF(COUNT(C224,F224,I224)=0,"",SUM(C224,F224,I224))</f>
        <v/>
      </c>
      <c r="L224" s="25" t="n"/>
      <c r="M224" s="25" t="n"/>
      <c r="N224" s="25" t="n"/>
      <c r="O224" s="25" t="n"/>
      <c r="P224" s="25" t="n"/>
      <c r="Q224" s="25" t="n"/>
      <c r="R224" s="25" t="n"/>
      <c r="S224" s="25" t="n"/>
      <c r="T224" s="24">
        <f>IF(COUNT(L224:S224)=0,"",SUM(L224:S224))</f>
        <v/>
      </c>
      <c r="U224" s="23" t="n"/>
      <c r="V224" s="26">
        <f>IF(A224="","",SUMIFS('Tankers'!$G$4:$G$2003,'Tankers'!$A$4:$A$2003,A224,'Tankers'!$D$4:$D$2003,$I$3))</f>
        <v/>
      </c>
      <c r="W224" s="26">
        <f>IF(V224="","",IF($T$3="",0,V224*$T$3/100))</f>
        <v/>
      </c>
      <c r="X224" s="24">
        <f>IF(OR(NOT(ISNUMBER(T224)),NOT(ISNUMBER(T225))),"",IF(COUNT(L224:S224)&lt;&gt;COUNT(L225:S225),"Check the meters",T225-T224-IF($L$4="Yes",N(U224),0)))</f>
        <v/>
      </c>
      <c r="Y224" s="24">
        <f>IF(AND(ISNUMBER(K224),ISNUMBER(V224),ISNUMBER(W224),ISNUMBER(X224)),K224+V224-W224-X224,"")</f>
        <v/>
      </c>
      <c r="Z224" s="23" t="n"/>
      <c r="AA224" s="24">
        <f>IF(ISNUMBER(Z224),Z224,IF(ISNUMBER(K225),K225,""))</f>
        <v/>
      </c>
      <c r="AB224" s="27">
        <f>IF(AND(ISNUMBER(Y224),ISNUMBER(AA224)),AA224-Y224,"")</f>
        <v/>
      </c>
      <c r="AC224" s="24">
        <f>IF(ISNUMBER(AA224),0.04*AA224,"")</f>
        <v/>
      </c>
      <c r="AD224" s="28">
        <f>IF(AND(ISNUMBER(AB224),ISNUMBER(AA224)),IF(AA224=0,"",AB224/AA224),"")</f>
        <v/>
      </c>
      <c r="AE224" s="29">
        <f>IF(ISNUMBER(AB224),IF(ROUND(ABS(AB224),3)&lt;=ROUND(AC224,3),"Inside 4%","Over 4%"),"")</f>
        <v/>
      </c>
      <c r="AF224" s="22" t="n"/>
    </row>
    <row r="225">
      <c r="A225" s="30">
        <f>IF(A224="","",A224+1)</f>
        <v/>
      </c>
      <c r="B225" s="22" t="n"/>
      <c r="C225" s="23" t="n"/>
      <c r="D225" s="22" t="n"/>
      <c r="E225" s="22" t="n"/>
      <c r="F225" s="23" t="n"/>
      <c r="G225" s="22" t="n"/>
      <c r="H225" s="22" t="n"/>
      <c r="I225" s="23" t="n"/>
      <c r="J225" s="22" t="n"/>
      <c r="K225" s="24">
        <f>IF(COUNT(C225,F225,I225)=0,"",SUM(C225,F225,I225))</f>
        <v/>
      </c>
      <c r="L225" s="25" t="n"/>
      <c r="M225" s="25" t="n"/>
      <c r="N225" s="25" t="n"/>
      <c r="O225" s="25" t="n"/>
      <c r="P225" s="25" t="n"/>
      <c r="Q225" s="25" t="n"/>
      <c r="R225" s="25" t="n"/>
      <c r="S225" s="25" t="n"/>
      <c r="T225" s="24">
        <f>IF(COUNT(L225:S225)=0,"",SUM(L225:S225))</f>
        <v/>
      </c>
      <c r="U225" s="23" t="n"/>
      <c r="V225" s="26">
        <f>IF(A225="","",SUMIFS('Tankers'!$G$4:$G$2003,'Tankers'!$A$4:$A$2003,A225,'Tankers'!$D$4:$D$2003,$I$3))</f>
        <v/>
      </c>
      <c r="W225" s="26">
        <f>IF(V225="","",IF($T$3="",0,V225*$T$3/100))</f>
        <v/>
      </c>
      <c r="X225" s="24">
        <f>IF(OR(NOT(ISNUMBER(T225)),NOT(ISNUMBER(T226))),"",IF(COUNT(L225:S225)&lt;&gt;COUNT(L226:S226),"Check the meters",T226-T225-IF($L$4="Yes",N(U225),0)))</f>
        <v/>
      </c>
      <c r="Y225" s="24">
        <f>IF(AND(ISNUMBER(K225),ISNUMBER(V225),ISNUMBER(W225),ISNUMBER(X225)),K225+V225-W225-X225,"")</f>
        <v/>
      </c>
      <c r="Z225" s="23" t="n"/>
      <c r="AA225" s="24">
        <f>IF(ISNUMBER(Z225),Z225,IF(ISNUMBER(K226),K226,""))</f>
        <v/>
      </c>
      <c r="AB225" s="27">
        <f>IF(AND(ISNUMBER(Y225),ISNUMBER(AA225)),AA225-Y225,"")</f>
        <v/>
      </c>
      <c r="AC225" s="24">
        <f>IF(ISNUMBER(AA225),0.04*AA225,"")</f>
        <v/>
      </c>
      <c r="AD225" s="28">
        <f>IF(AND(ISNUMBER(AB225),ISNUMBER(AA225)),IF(AA225=0,"",AB225/AA225),"")</f>
        <v/>
      </c>
      <c r="AE225" s="29">
        <f>IF(ISNUMBER(AB225),IF(ROUND(ABS(AB225),3)&lt;=ROUND(AC225,3),"Inside 4%","Over 4%"),"")</f>
        <v/>
      </c>
      <c r="AF225" s="22" t="n"/>
    </row>
    <row r="226">
      <c r="A226" s="30">
        <f>IF(A225="","",A225+1)</f>
        <v/>
      </c>
      <c r="B226" s="22" t="n"/>
      <c r="C226" s="23" t="n"/>
      <c r="D226" s="22" t="n"/>
      <c r="E226" s="22" t="n"/>
      <c r="F226" s="23" t="n"/>
      <c r="G226" s="22" t="n"/>
      <c r="H226" s="22" t="n"/>
      <c r="I226" s="23" t="n"/>
      <c r="J226" s="22" t="n"/>
      <c r="K226" s="24">
        <f>IF(COUNT(C226,F226,I226)=0,"",SUM(C226,F226,I226))</f>
        <v/>
      </c>
      <c r="L226" s="25" t="n"/>
      <c r="M226" s="25" t="n"/>
      <c r="N226" s="25" t="n"/>
      <c r="O226" s="25" t="n"/>
      <c r="P226" s="25" t="n"/>
      <c r="Q226" s="25" t="n"/>
      <c r="R226" s="25" t="n"/>
      <c r="S226" s="25" t="n"/>
      <c r="T226" s="24">
        <f>IF(COUNT(L226:S226)=0,"",SUM(L226:S226))</f>
        <v/>
      </c>
      <c r="U226" s="23" t="n"/>
      <c r="V226" s="26">
        <f>IF(A226="","",SUMIFS('Tankers'!$G$4:$G$2003,'Tankers'!$A$4:$A$2003,A226,'Tankers'!$D$4:$D$2003,$I$3))</f>
        <v/>
      </c>
      <c r="W226" s="26">
        <f>IF(V226="","",IF($T$3="",0,V226*$T$3/100))</f>
        <v/>
      </c>
      <c r="X226" s="24">
        <f>IF(OR(NOT(ISNUMBER(T226)),NOT(ISNUMBER(T227))),"",IF(COUNT(L226:S226)&lt;&gt;COUNT(L227:S227),"Check the meters",T227-T226-IF($L$4="Yes",N(U226),0)))</f>
        <v/>
      </c>
      <c r="Y226" s="24">
        <f>IF(AND(ISNUMBER(K226),ISNUMBER(V226),ISNUMBER(W226),ISNUMBER(X226)),K226+V226-W226-X226,"")</f>
        <v/>
      </c>
      <c r="Z226" s="23" t="n"/>
      <c r="AA226" s="24">
        <f>IF(ISNUMBER(Z226),Z226,IF(ISNUMBER(K227),K227,""))</f>
        <v/>
      </c>
      <c r="AB226" s="27">
        <f>IF(AND(ISNUMBER(Y226),ISNUMBER(AA226)),AA226-Y226,"")</f>
        <v/>
      </c>
      <c r="AC226" s="24">
        <f>IF(ISNUMBER(AA226),0.04*AA226,"")</f>
        <v/>
      </c>
      <c r="AD226" s="28">
        <f>IF(AND(ISNUMBER(AB226),ISNUMBER(AA226)),IF(AA226=0,"",AB226/AA226),"")</f>
        <v/>
      </c>
      <c r="AE226" s="29">
        <f>IF(ISNUMBER(AB226),IF(ROUND(ABS(AB226),3)&lt;=ROUND(AC226,3),"Inside 4%","Over 4%"),"")</f>
        <v/>
      </c>
      <c r="AF226" s="22" t="n"/>
    </row>
    <row r="227">
      <c r="A227" s="30">
        <f>IF(A226="","",A226+1)</f>
        <v/>
      </c>
      <c r="B227" s="22" t="n"/>
      <c r="C227" s="23" t="n"/>
      <c r="D227" s="22" t="n"/>
      <c r="E227" s="22" t="n"/>
      <c r="F227" s="23" t="n"/>
      <c r="G227" s="22" t="n"/>
      <c r="H227" s="22" t="n"/>
      <c r="I227" s="23" t="n"/>
      <c r="J227" s="22" t="n"/>
      <c r="K227" s="24">
        <f>IF(COUNT(C227,F227,I227)=0,"",SUM(C227,F227,I227))</f>
        <v/>
      </c>
      <c r="L227" s="25" t="n"/>
      <c r="M227" s="25" t="n"/>
      <c r="N227" s="25" t="n"/>
      <c r="O227" s="25" t="n"/>
      <c r="P227" s="25" t="n"/>
      <c r="Q227" s="25" t="n"/>
      <c r="R227" s="25" t="n"/>
      <c r="S227" s="25" t="n"/>
      <c r="T227" s="24">
        <f>IF(COUNT(L227:S227)=0,"",SUM(L227:S227))</f>
        <v/>
      </c>
      <c r="U227" s="23" t="n"/>
      <c r="V227" s="26">
        <f>IF(A227="","",SUMIFS('Tankers'!$G$4:$G$2003,'Tankers'!$A$4:$A$2003,A227,'Tankers'!$D$4:$D$2003,$I$3))</f>
        <v/>
      </c>
      <c r="W227" s="26">
        <f>IF(V227="","",IF($T$3="",0,V227*$T$3/100))</f>
        <v/>
      </c>
      <c r="X227" s="24">
        <f>IF(OR(NOT(ISNUMBER(T227)),NOT(ISNUMBER(T228))),"",IF(COUNT(L227:S227)&lt;&gt;COUNT(L228:S228),"Check the meters",T228-T227-IF($L$4="Yes",N(U227),0)))</f>
        <v/>
      </c>
      <c r="Y227" s="24">
        <f>IF(AND(ISNUMBER(K227),ISNUMBER(V227),ISNUMBER(W227),ISNUMBER(X227)),K227+V227-W227-X227,"")</f>
        <v/>
      </c>
      <c r="Z227" s="23" t="n"/>
      <c r="AA227" s="24">
        <f>IF(ISNUMBER(Z227),Z227,IF(ISNUMBER(K228),K228,""))</f>
        <v/>
      </c>
      <c r="AB227" s="27">
        <f>IF(AND(ISNUMBER(Y227),ISNUMBER(AA227)),AA227-Y227,"")</f>
        <v/>
      </c>
      <c r="AC227" s="24">
        <f>IF(ISNUMBER(AA227),0.04*AA227,"")</f>
        <v/>
      </c>
      <c r="AD227" s="28">
        <f>IF(AND(ISNUMBER(AB227),ISNUMBER(AA227)),IF(AA227=0,"",AB227/AA227),"")</f>
        <v/>
      </c>
      <c r="AE227" s="29">
        <f>IF(ISNUMBER(AB227),IF(ROUND(ABS(AB227),3)&lt;=ROUND(AC227,3),"Inside 4%","Over 4%"),"")</f>
        <v/>
      </c>
      <c r="AF227" s="22" t="n"/>
    </row>
    <row r="228">
      <c r="A228" s="30">
        <f>IF(A227="","",A227+1)</f>
        <v/>
      </c>
      <c r="B228" s="22" t="n"/>
      <c r="C228" s="23" t="n"/>
      <c r="D228" s="22" t="n"/>
      <c r="E228" s="22" t="n"/>
      <c r="F228" s="23" t="n"/>
      <c r="G228" s="22" t="n"/>
      <c r="H228" s="22" t="n"/>
      <c r="I228" s="23" t="n"/>
      <c r="J228" s="22" t="n"/>
      <c r="K228" s="24">
        <f>IF(COUNT(C228,F228,I228)=0,"",SUM(C228,F228,I228))</f>
        <v/>
      </c>
      <c r="L228" s="25" t="n"/>
      <c r="M228" s="25" t="n"/>
      <c r="N228" s="25" t="n"/>
      <c r="O228" s="25" t="n"/>
      <c r="P228" s="25" t="n"/>
      <c r="Q228" s="25" t="n"/>
      <c r="R228" s="25" t="n"/>
      <c r="S228" s="25" t="n"/>
      <c r="T228" s="24">
        <f>IF(COUNT(L228:S228)=0,"",SUM(L228:S228))</f>
        <v/>
      </c>
      <c r="U228" s="23" t="n"/>
      <c r="V228" s="26">
        <f>IF(A228="","",SUMIFS('Tankers'!$G$4:$G$2003,'Tankers'!$A$4:$A$2003,A228,'Tankers'!$D$4:$D$2003,$I$3))</f>
        <v/>
      </c>
      <c r="W228" s="26">
        <f>IF(V228="","",IF($T$3="",0,V228*$T$3/100))</f>
        <v/>
      </c>
      <c r="X228" s="24">
        <f>IF(OR(NOT(ISNUMBER(T228)),NOT(ISNUMBER(T229))),"",IF(COUNT(L228:S228)&lt;&gt;COUNT(L229:S229),"Check the meters",T229-T228-IF($L$4="Yes",N(U228),0)))</f>
        <v/>
      </c>
      <c r="Y228" s="24">
        <f>IF(AND(ISNUMBER(K228),ISNUMBER(V228),ISNUMBER(W228),ISNUMBER(X228)),K228+V228-W228-X228,"")</f>
        <v/>
      </c>
      <c r="Z228" s="23" t="n"/>
      <c r="AA228" s="24">
        <f>IF(ISNUMBER(Z228),Z228,IF(ISNUMBER(K229),K229,""))</f>
        <v/>
      </c>
      <c r="AB228" s="27">
        <f>IF(AND(ISNUMBER(Y228),ISNUMBER(AA228)),AA228-Y228,"")</f>
        <v/>
      </c>
      <c r="AC228" s="24">
        <f>IF(ISNUMBER(AA228),0.04*AA228,"")</f>
        <v/>
      </c>
      <c r="AD228" s="28">
        <f>IF(AND(ISNUMBER(AB228),ISNUMBER(AA228)),IF(AA228=0,"",AB228/AA228),"")</f>
        <v/>
      </c>
      <c r="AE228" s="29">
        <f>IF(ISNUMBER(AB228),IF(ROUND(ABS(AB228),3)&lt;=ROUND(AC228,3),"Inside 4%","Over 4%"),"")</f>
        <v/>
      </c>
      <c r="AF228" s="22" t="n"/>
    </row>
    <row r="229">
      <c r="A229" s="30">
        <f>IF(A228="","",A228+1)</f>
        <v/>
      </c>
      <c r="B229" s="22" t="n"/>
      <c r="C229" s="23" t="n"/>
      <c r="D229" s="22" t="n"/>
      <c r="E229" s="22" t="n"/>
      <c r="F229" s="23" t="n"/>
      <c r="G229" s="22" t="n"/>
      <c r="H229" s="22" t="n"/>
      <c r="I229" s="23" t="n"/>
      <c r="J229" s="22" t="n"/>
      <c r="K229" s="24">
        <f>IF(COUNT(C229,F229,I229)=0,"",SUM(C229,F229,I229))</f>
        <v/>
      </c>
      <c r="L229" s="25" t="n"/>
      <c r="M229" s="25" t="n"/>
      <c r="N229" s="25" t="n"/>
      <c r="O229" s="25" t="n"/>
      <c r="P229" s="25" t="n"/>
      <c r="Q229" s="25" t="n"/>
      <c r="R229" s="25" t="n"/>
      <c r="S229" s="25" t="n"/>
      <c r="T229" s="24">
        <f>IF(COUNT(L229:S229)=0,"",SUM(L229:S229))</f>
        <v/>
      </c>
      <c r="U229" s="23" t="n"/>
      <c r="V229" s="26">
        <f>IF(A229="","",SUMIFS('Tankers'!$G$4:$G$2003,'Tankers'!$A$4:$A$2003,A229,'Tankers'!$D$4:$D$2003,$I$3))</f>
        <v/>
      </c>
      <c r="W229" s="26">
        <f>IF(V229="","",IF($T$3="",0,V229*$T$3/100))</f>
        <v/>
      </c>
      <c r="X229" s="24">
        <f>IF(OR(NOT(ISNUMBER(T229)),NOT(ISNUMBER(T230))),"",IF(COUNT(L229:S229)&lt;&gt;COUNT(L230:S230),"Check the meters",T230-T229-IF($L$4="Yes",N(U229),0)))</f>
        <v/>
      </c>
      <c r="Y229" s="24">
        <f>IF(AND(ISNUMBER(K229),ISNUMBER(V229),ISNUMBER(W229),ISNUMBER(X229)),K229+V229-W229-X229,"")</f>
        <v/>
      </c>
      <c r="Z229" s="23" t="n"/>
      <c r="AA229" s="24">
        <f>IF(ISNUMBER(Z229),Z229,IF(ISNUMBER(K230),K230,""))</f>
        <v/>
      </c>
      <c r="AB229" s="27">
        <f>IF(AND(ISNUMBER(Y229),ISNUMBER(AA229)),AA229-Y229,"")</f>
        <v/>
      </c>
      <c r="AC229" s="24">
        <f>IF(ISNUMBER(AA229),0.04*AA229,"")</f>
        <v/>
      </c>
      <c r="AD229" s="28">
        <f>IF(AND(ISNUMBER(AB229),ISNUMBER(AA229)),IF(AA229=0,"",AB229/AA229),"")</f>
        <v/>
      </c>
      <c r="AE229" s="29">
        <f>IF(ISNUMBER(AB229),IF(ROUND(ABS(AB229),3)&lt;=ROUND(AC229,3),"Inside 4%","Over 4%"),"")</f>
        <v/>
      </c>
      <c r="AF229" s="22" t="n"/>
    </row>
    <row r="230">
      <c r="A230" s="30">
        <f>IF(A229="","",A229+1)</f>
        <v/>
      </c>
      <c r="B230" s="22" t="n"/>
      <c r="C230" s="23" t="n"/>
      <c r="D230" s="22" t="n"/>
      <c r="E230" s="22" t="n"/>
      <c r="F230" s="23" t="n"/>
      <c r="G230" s="22" t="n"/>
      <c r="H230" s="22" t="n"/>
      <c r="I230" s="23" t="n"/>
      <c r="J230" s="22" t="n"/>
      <c r="K230" s="24">
        <f>IF(COUNT(C230,F230,I230)=0,"",SUM(C230,F230,I230))</f>
        <v/>
      </c>
      <c r="L230" s="25" t="n"/>
      <c r="M230" s="25" t="n"/>
      <c r="N230" s="25" t="n"/>
      <c r="O230" s="25" t="n"/>
      <c r="P230" s="25" t="n"/>
      <c r="Q230" s="25" t="n"/>
      <c r="R230" s="25" t="n"/>
      <c r="S230" s="25" t="n"/>
      <c r="T230" s="24">
        <f>IF(COUNT(L230:S230)=0,"",SUM(L230:S230))</f>
        <v/>
      </c>
      <c r="U230" s="23" t="n"/>
      <c r="V230" s="26">
        <f>IF(A230="","",SUMIFS('Tankers'!$G$4:$G$2003,'Tankers'!$A$4:$A$2003,A230,'Tankers'!$D$4:$D$2003,$I$3))</f>
        <v/>
      </c>
      <c r="W230" s="26">
        <f>IF(V230="","",IF($T$3="",0,V230*$T$3/100))</f>
        <v/>
      </c>
      <c r="X230" s="24">
        <f>IF(OR(NOT(ISNUMBER(T230)),NOT(ISNUMBER(T231))),"",IF(COUNT(L230:S230)&lt;&gt;COUNT(L231:S231),"Check the meters",T231-T230-IF($L$4="Yes",N(U230),0)))</f>
        <v/>
      </c>
      <c r="Y230" s="24">
        <f>IF(AND(ISNUMBER(K230),ISNUMBER(V230),ISNUMBER(W230),ISNUMBER(X230)),K230+V230-W230-X230,"")</f>
        <v/>
      </c>
      <c r="Z230" s="23" t="n"/>
      <c r="AA230" s="24">
        <f>IF(ISNUMBER(Z230),Z230,IF(ISNUMBER(K231),K231,""))</f>
        <v/>
      </c>
      <c r="AB230" s="27">
        <f>IF(AND(ISNUMBER(Y230),ISNUMBER(AA230)),AA230-Y230,"")</f>
        <v/>
      </c>
      <c r="AC230" s="24">
        <f>IF(ISNUMBER(AA230),0.04*AA230,"")</f>
        <v/>
      </c>
      <c r="AD230" s="28">
        <f>IF(AND(ISNUMBER(AB230),ISNUMBER(AA230)),IF(AA230=0,"",AB230/AA230),"")</f>
        <v/>
      </c>
      <c r="AE230" s="29">
        <f>IF(ISNUMBER(AB230),IF(ROUND(ABS(AB230),3)&lt;=ROUND(AC230,3),"Inside 4%","Over 4%"),"")</f>
        <v/>
      </c>
      <c r="AF230" s="22" t="n"/>
    </row>
    <row r="231">
      <c r="A231" s="30">
        <f>IF(A230="","",A230+1)</f>
        <v/>
      </c>
      <c r="B231" s="22" t="n"/>
      <c r="C231" s="23" t="n"/>
      <c r="D231" s="22" t="n"/>
      <c r="E231" s="22" t="n"/>
      <c r="F231" s="23" t="n"/>
      <c r="G231" s="22" t="n"/>
      <c r="H231" s="22" t="n"/>
      <c r="I231" s="23" t="n"/>
      <c r="J231" s="22" t="n"/>
      <c r="K231" s="24">
        <f>IF(COUNT(C231,F231,I231)=0,"",SUM(C231,F231,I231))</f>
        <v/>
      </c>
      <c r="L231" s="25" t="n"/>
      <c r="M231" s="25" t="n"/>
      <c r="N231" s="25" t="n"/>
      <c r="O231" s="25" t="n"/>
      <c r="P231" s="25" t="n"/>
      <c r="Q231" s="25" t="n"/>
      <c r="R231" s="25" t="n"/>
      <c r="S231" s="25" t="n"/>
      <c r="T231" s="24">
        <f>IF(COUNT(L231:S231)=0,"",SUM(L231:S231))</f>
        <v/>
      </c>
      <c r="U231" s="23" t="n"/>
      <c r="V231" s="26">
        <f>IF(A231="","",SUMIFS('Tankers'!$G$4:$G$2003,'Tankers'!$A$4:$A$2003,A231,'Tankers'!$D$4:$D$2003,$I$3))</f>
        <v/>
      </c>
      <c r="W231" s="26">
        <f>IF(V231="","",IF($T$3="",0,V231*$T$3/100))</f>
        <v/>
      </c>
      <c r="X231" s="24">
        <f>IF(OR(NOT(ISNUMBER(T231)),NOT(ISNUMBER(T232))),"",IF(COUNT(L231:S231)&lt;&gt;COUNT(L232:S232),"Check the meters",T232-T231-IF($L$4="Yes",N(U231),0)))</f>
        <v/>
      </c>
      <c r="Y231" s="24">
        <f>IF(AND(ISNUMBER(K231),ISNUMBER(V231),ISNUMBER(W231),ISNUMBER(X231)),K231+V231-W231-X231,"")</f>
        <v/>
      </c>
      <c r="Z231" s="23" t="n"/>
      <c r="AA231" s="24">
        <f>IF(ISNUMBER(Z231),Z231,IF(ISNUMBER(K232),K232,""))</f>
        <v/>
      </c>
      <c r="AB231" s="27">
        <f>IF(AND(ISNUMBER(Y231),ISNUMBER(AA231)),AA231-Y231,"")</f>
        <v/>
      </c>
      <c r="AC231" s="24">
        <f>IF(ISNUMBER(AA231),0.04*AA231,"")</f>
        <v/>
      </c>
      <c r="AD231" s="28">
        <f>IF(AND(ISNUMBER(AB231),ISNUMBER(AA231)),IF(AA231=0,"",AB231/AA231),"")</f>
        <v/>
      </c>
      <c r="AE231" s="29">
        <f>IF(ISNUMBER(AB231),IF(ROUND(ABS(AB231),3)&lt;=ROUND(AC231,3),"Inside 4%","Over 4%"),"")</f>
        <v/>
      </c>
      <c r="AF231" s="22" t="n"/>
    </row>
    <row r="232">
      <c r="A232" s="30">
        <f>IF(A231="","",A231+1)</f>
        <v/>
      </c>
      <c r="B232" s="22" t="n"/>
      <c r="C232" s="23" t="n"/>
      <c r="D232" s="22" t="n"/>
      <c r="E232" s="22" t="n"/>
      <c r="F232" s="23" t="n"/>
      <c r="G232" s="22" t="n"/>
      <c r="H232" s="22" t="n"/>
      <c r="I232" s="23" t="n"/>
      <c r="J232" s="22" t="n"/>
      <c r="K232" s="24">
        <f>IF(COUNT(C232,F232,I232)=0,"",SUM(C232,F232,I232))</f>
        <v/>
      </c>
      <c r="L232" s="25" t="n"/>
      <c r="M232" s="25" t="n"/>
      <c r="N232" s="25" t="n"/>
      <c r="O232" s="25" t="n"/>
      <c r="P232" s="25" t="n"/>
      <c r="Q232" s="25" t="n"/>
      <c r="R232" s="25" t="n"/>
      <c r="S232" s="25" t="n"/>
      <c r="T232" s="24">
        <f>IF(COUNT(L232:S232)=0,"",SUM(L232:S232))</f>
        <v/>
      </c>
      <c r="U232" s="23" t="n"/>
      <c r="V232" s="26">
        <f>IF(A232="","",SUMIFS('Tankers'!$G$4:$G$2003,'Tankers'!$A$4:$A$2003,A232,'Tankers'!$D$4:$D$2003,$I$3))</f>
        <v/>
      </c>
      <c r="W232" s="26">
        <f>IF(V232="","",IF($T$3="",0,V232*$T$3/100))</f>
        <v/>
      </c>
      <c r="X232" s="24">
        <f>IF(OR(NOT(ISNUMBER(T232)),NOT(ISNUMBER(T233))),"",IF(COUNT(L232:S232)&lt;&gt;COUNT(L233:S233),"Check the meters",T233-T232-IF($L$4="Yes",N(U232),0)))</f>
        <v/>
      </c>
      <c r="Y232" s="24">
        <f>IF(AND(ISNUMBER(K232),ISNUMBER(V232),ISNUMBER(W232),ISNUMBER(X232)),K232+V232-W232-X232,"")</f>
        <v/>
      </c>
      <c r="Z232" s="23" t="n"/>
      <c r="AA232" s="24">
        <f>IF(ISNUMBER(Z232),Z232,IF(ISNUMBER(K233),K233,""))</f>
        <v/>
      </c>
      <c r="AB232" s="27">
        <f>IF(AND(ISNUMBER(Y232),ISNUMBER(AA232)),AA232-Y232,"")</f>
        <v/>
      </c>
      <c r="AC232" s="24">
        <f>IF(ISNUMBER(AA232),0.04*AA232,"")</f>
        <v/>
      </c>
      <c r="AD232" s="28">
        <f>IF(AND(ISNUMBER(AB232),ISNUMBER(AA232)),IF(AA232=0,"",AB232/AA232),"")</f>
        <v/>
      </c>
      <c r="AE232" s="29">
        <f>IF(ISNUMBER(AB232),IF(ROUND(ABS(AB232),3)&lt;=ROUND(AC232,3),"Inside 4%","Over 4%"),"")</f>
        <v/>
      </c>
      <c r="AF232" s="22" t="n"/>
    </row>
    <row r="233">
      <c r="A233" s="30">
        <f>IF(A232="","",A232+1)</f>
        <v/>
      </c>
      <c r="B233" s="22" t="n"/>
      <c r="C233" s="23" t="n"/>
      <c r="D233" s="22" t="n"/>
      <c r="E233" s="22" t="n"/>
      <c r="F233" s="23" t="n"/>
      <c r="G233" s="22" t="n"/>
      <c r="H233" s="22" t="n"/>
      <c r="I233" s="23" t="n"/>
      <c r="J233" s="22" t="n"/>
      <c r="K233" s="24">
        <f>IF(COUNT(C233,F233,I233)=0,"",SUM(C233,F233,I233))</f>
        <v/>
      </c>
      <c r="L233" s="25" t="n"/>
      <c r="M233" s="25" t="n"/>
      <c r="N233" s="25" t="n"/>
      <c r="O233" s="25" t="n"/>
      <c r="P233" s="25" t="n"/>
      <c r="Q233" s="25" t="n"/>
      <c r="R233" s="25" t="n"/>
      <c r="S233" s="25" t="n"/>
      <c r="T233" s="24">
        <f>IF(COUNT(L233:S233)=0,"",SUM(L233:S233))</f>
        <v/>
      </c>
      <c r="U233" s="23" t="n"/>
      <c r="V233" s="26">
        <f>IF(A233="","",SUMIFS('Tankers'!$G$4:$G$2003,'Tankers'!$A$4:$A$2003,A233,'Tankers'!$D$4:$D$2003,$I$3))</f>
        <v/>
      </c>
      <c r="W233" s="26">
        <f>IF(V233="","",IF($T$3="",0,V233*$T$3/100))</f>
        <v/>
      </c>
      <c r="X233" s="24">
        <f>IF(OR(NOT(ISNUMBER(T233)),NOT(ISNUMBER(T234))),"",IF(COUNT(L233:S233)&lt;&gt;COUNT(L234:S234),"Check the meters",T234-T233-IF($L$4="Yes",N(U233),0)))</f>
        <v/>
      </c>
      <c r="Y233" s="24">
        <f>IF(AND(ISNUMBER(K233),ISNUMBER(V233),ISNUMBER(W233),ISNUMBER(X233)),K233+V233-W233-X233,"")</f>
        <v/>
      </c>
      <c r="Z233" s="23" t="n"/>
      <c r="AA233" s="24">
        <f>IF(ISNUMBER(Z233),Z233,IF(ISNUMBER(K234),K234,""))</f>
        <v/>
      </c>
      <c r="AB233" s="27">
        <f>IF(AND(ISNUMBER(Y233),ISNUMBER(AA233)),AA233-Y233,"")</f>
        <v/>
      </c>
      <c r="AC233" s="24">
        <f>IF(ISNUMBER(AA233),0.04*AA233,"")</f>
        <v/>
      </c>
      <c r="AD233" s="28">
        <f>IF(AND(ISNUMBER(AB233),ISNUMBER(AA233)),IF(AA233=0,"",AB233/AA233),"")</f>
        <v/>
      </c>
      <c r="AE233" s="29">
        <f>IF(ISNUMBER(AB233),IF(ROUND(ABS(AB233),3)&lt;=ROUND(AC233,3),"Inside 4%","Over 4%"),"")</f>
        <v/>
      </c>
      <c r="AF233" s="22" t="n"/>
    </row>
    <row r="234">
      <c r="A234" s="30">
        <f>IF(A233="","",A233+1)</f>
        <v/>
      </c>
      <c r="B234" s="22" t="n"/>
      <c r="C234" s="23" t="n"/>
      <c r="D234" s="22" t="n"/>
      <c r="E234" s="22" t="n"/>
      <c r="F234" s="23" t="n"/>
      <c r="G234" s="22" t="n"/>
      <c r="H234" s="22" t="n"/>
      <c r="I234" s="23" t="n"/>
      <c r="J234" s="22" t="n"/>
      <c r="K234" s="24">
        <f>IF(COUNT(C234,F234,I234)=0,"",SUM(C234,F234,I234))</f>
        <v/>
      </c>
      <c r="L234" s="25" t="n"/>
      <c r="M234" s="25" t="n"/>
      <c r="N234" s="25" t="n"/>
      <c r="O234" s="25" t="n"/>
      <c r="P234" s="25" t="n"/>
      <c r="Q234" s="25" t="n"/>
      <c r="R234" s="25" t="n"/>
      <c r="S234" s="25" t="n"/>
      <c r="T234" s="24">
        <f>IF(COUNT(L234:S234)=0,"",SUM(L234:S234))</f>
        <v/>
      </c>
      <c r="U234" s="23" t="n"/>
      <c r="V234" s="26">
        <f>IF(A234="","",SUMIFS('Tankers'!$G$4:$G$2003,'Tankers'!$A$4:$A$2003,A234,'Tankers'!$D$4:$D$2003,$I$3))</f>
        <v/>
      </c>
      <c r="W234" s="26">
        <f>IF(V234="","",IF($T$3="",0,V234*$T$3/100))</f>
        <v/>
      </c>
      <c r="X234" s="24">
        <f>IF(OR(NOT(ISNUMBER(T234)),NOT(ISNUMBER(T235))),"",IF(COUNT(L234:S234)&lt;&gt;COUNT(L235:S235),"Check the meters",T235-T234-IF($L$4="Yes",N(U234),0)))</f>
        <v/>
      </c>
      <c r="Y234" s="24">
        <f>IF(AND(ISNUMBER(K234),ISNUMBER(V234),ISNUMBER(W234),ISNUMBER(X234)),K234+V234-W234-X234,"")</f>
        <v/>
      </c>
      <c r="Z234" s="23" t="n"/>
      <c r="AA234" s="24">
        <f>IF(ISNUMBER(Z234),Z234,IF(ISNUMBER(K235),K235,""))</f>
        <v/>
      </c>
      <c r="AB234" s="27">
        <f>IF(AND(ISNUMBER(Y234),ISNUMBER(AA234)),AA234-Y234,"")</f>
        <v/>
      </c>
      <c r="AC234" s="24">
        <f>IF(ISNUMBER(AA234),0.04*AA234,"")</f>
        <v/>
      </c>
      <c r="AD234" s="28">
        <f>IF(AND(ISNUMBER(AB234),ISNUMBER(AA234)),IF(AA234=0,"",AB234/AA234),"")</f>
        <v/>
      </c>
      <c r="AE234" s="29">
        <f>IF(ISNUMBER(AB234),IF(ROUND(ABS(AB234),3)&lt;=ROUND(AC234,3),"Inside 4%","Over 4%"),"")</f>
        <v/>
      </c>
      <c r="AF234" s="22" t="n"/>
    </row>
    <row r="235">
      <c r="A235" s="30">
        <f>IF(A234="","",A234+1)</f>
        <v/>
      </c>
      <c r="B235" s="22" t="n"/>
      <c r="C235" s="23" t="n"/>
      <c r="D235" s="22" t="n"/>
      <c r="E235" s="22" t="n"/>
      <c r="F235" s="23" t="n"/>
      <c r="G235" s="22" t="n"/>
      <c r="H235" s="22" t="n"/>
      <c r="I235" s="23" t="n"/>
      <c r="J235" s="22" t="n"/>
      <c r="K235" s="24">
        <f>IF(COUNT(C235,F235,I235)=0,"",SUM(C235,F235,I235))</f>
        <v/>
      </c>
      <c r="L235" s="25" t="n"/>
      <c r="M235" s="25" t="n"/>
      <c r="N235" s="25" t="n"/>
      <c r="O235" s="25" t="n"/>
      <c r="P235" s="25" t="n"/>
      <c r="Q235" s="25" t="n"/>
      <c r="R235" s="25" t="n"/>
      <c r="S235" s="25" t="n"/>
      <c r="T235" s="24">
        <f>IF(COUNT(L235:S235)=0,"",SUM(L235:S235))</f>
        <v/>
      </c>
      <c r="U235" s="23" t="n"/>
      <c r="V235" s="26">
        <f>IF(A235="","",SUMIFS('Tankers'!$G$4:$G$2003,'Tankers'!$A$4:$A$2003,A235,'Tankers'!$D$4:$D$2003,$I$3))</f>
        <v/>
      </c>
      <c r="W235" s="26">
        <f>IF(V235="","",IF($T$3="",0,V235*$T$3/100))</f>
        <v/>
      </c>
      <c r="X235" s="24">
        <f>IF(OR(NOT(ISNUMBER(T235)),NOT(ISNUMBER(T236))),"",IF(COUNT(L235:S235)&lt;&gt;COUNT(L236:S236),"Check the meters",T236-T235-IF($L$4="Yes",N(U235),0)))</f>
        <v/>
      </c>
      <c r="Y235" s="24">
        <f>IF(AND(ISNUMBER(K235),ISNUMBER(V235),ISNUMBER(W235),ISNUMBER(X235)),K235+V235-W235-X235,"")</f>
        <v/>
      </c>
      <c r="Z235" s="23" t="n"/>
      <c r="AA235" s="24">
        <f>IF(ISNUMBER(Z235),Z235,IF(ISNUMBER(K236),K236,""))</f>
        <v/>
      </c>
      <c r="AB235" s="27">
        <f>IF(AND(ISNUMBER(Y235),ISNUMBER(AA235)),AA235-Y235,"")</f>
        <v/>
      </c>
      <c r="AC235" s="24">
        <f>IF(ISNUMBER(AA235),0.04*AA235,"")</f>
        <v/>
      </c>
      <c r="AD235" s="28">
        <f>IF(AND(ISNUMBER(AB235),ISNUMBER(AA235)),IF(AA235=0,"",AB235/AA235),"")</f>
        <v/>
      </c>
      <c r="AE235" s="29">
        <f>IF(ISNUMBER(AB235),IF(ROUND(ABS(AB235),3)&lt;=ROUND(AC235,3),"Inside 4%","Over 4%"),"")</f>
        <v/>
      </c>
      <c r="AF235" s="22" t="n"/>
    </row>
    <row r="236">
      <c r="A236" s="30">
        <f>IF(A235="","",A235+1)</f>
        <v/>
      </c>
      <c r="B236" s="22" t="n"/>
      <c r="C236" s="23" t="n"/>
      <c r="D236" s="22" t="n"/>
      <c r="E236" s="22" t="n"/>
      <c r="F236" s="23" t="n"/>
      <c r="G236" s="22" t="n"/>
      <c r="H236" s="22" t="n"/>
      <c r="I236" s="23" t="n"/>
      <c r="J236" s="22" t="n"/>
      <c r="K236" s="24">
        <f>IF(COUNT(C236,F236,I236)=0,"",SUM(C236,F236,I236))</f>
        <v/>
      </c>
      <c r="L236" s="25" t="n"/>
      <c r="M236" s="25" t="n"/>
      <c r="N236" s="25" t="n"/>
      <c r="O236" s="25" t="n"/>
      <c r="P236" s="25" t="n"/>
      <c r="Q236" s="25" t="n"/>
      <c r="R236" s="25" t="n"/>
      <c r="S236" s="25" t="n"/>
      <c r="T236" s="24">
        <f>IF(COUNT(L236:S236)=0,"",SUM(L236:S236))</f>
        <v/>
      </c>
      <c r="U236" s="23" t="n"/>
      <c r="V236" s="26">
        <f>IF(A236="","",SUMIFS('Tankers'!$G$4:$G$2003,'Tankers'!$A$4:$A$2003,A236,'Tankers'!$D$4:$D$2003,$I$3))</f>
        <v/>
      </c>
      <c r="W236" s="26">
        <f>IF(V236="","",IF($T$3="",0,V236*$T$3/100))</f>
        <v/>
      </c>
      <c r="X236" s="24">
        <f>IF(OR(NOT(ISNUMBER(T236)),NOT(ISNUMBER(T237))),"",IF(COUNT(L236:S236)&lt;&gt;COUNT(L237:S237),"Check the meters",T237-T236-IF($L$4="Yes",N(U236),0)))</f>
        <v/>
      </c>
      <c r="Y236" s="24">
        <f>IF(AND(ISNUMBER(K236),ISNUMBER(V236),ISNUMBER(W236),ISNUMBER(X236)),K236+V236-W236-X236,"")</f>
        <v/>
      </c>
      <c r="Z236" s="23" t="n"/>
      <c r="AA236" s="24">
        <f>IF(ISNUMBER(Z236),Z236,IF(ISNUMBER(K237),K237,""))</f>
        <v/>
      </c>
      <c r="AB236" s="27">
        <f>IF(AND(ISNUMBER(Y236),ISNUMBER(AA236)),AA236-Y236,"")</f>
        <v/>
      </c>
      <c r="AC236" s="24">
        <f>IF(ISNUMBER(AA236),0.04*AA236,"")</f>
        <v/>
      </c>
      <c r="AD236" s="28">
        <f>IF(AND(ISNUMBER(AB236),ISNUMBER(AA236)),IF(AA236=0,"",AB236/AA236),"")</f>
        <v/>
      </c>
      <c r="AE236" s="29">
        <f>IF(ISNUMBER(AB236),IF(ROUND(ABS(AB236),3)&lt;=ROUND(AC236,3),"Inside 4%","Over 4%"),"")</f>
        <v/>
      </c>
      <c r="AF236" s="22" t="n"/>
    </row>
    <row r="237">
      <c r="A237" s="30">
        <f>IF(A236="","",A236+1)</f>
        <v/>
      </c>
      <c r="B237" s="22" t="n"/>
      <c r="C237" s="23" t="n"/>
      <c r="D237" s="22" t="n"/>
      <c r="E237" s="22" t="n"/>
      <c r="F237" s="23" t="n"/>
      <c r="G237" s="22" t="n"/>
      <c r="H237" s="22" t="n"/>
      <c r="I237" s="23" t="n"/>
      <c r="J237" s="22" t="n"/>
      <c r="K237" s="24">
        <f>IF(COUNT(C237,F237,I237)=0,"",SUM(C237,F237,I237))</f>
        <v/>
      </c>
      <c r="L237" s="25" t="n"/>
      <c r="M237" s="25" t="n"/>
      <c r="N237" s="25" t="n"/>
      <c r="O237" s="25" t="n"/>
      <c r="P237" s="25" t="n"/>
      <c r="Q237" s="25" t="n"/>
      <c r="R237" s="25" t="n"/>
      <c r="S237" s="25" t="n"/>
      <c r="T237" s="24">
        <f>IF(COUNT(L237:S237)=0,"",SUM(L237:S237))</f>
        <v/>
      </c>
      <c r="U237" s="23" t="n"/>
      <c r="V237" s="26">
        <f>IF(A237="","",SUMIFS('Tankers'!$G$4:$G$2003,'Tankers'!$A$4:$A$2003,A237,'Tankers'!$D$4:$D$2003,$I$3))</f>
        <v/>
      </c>
      <c r="W237" s="26">
        <f>IF(V237="","",IF($T$3="",0,V237*$T$3/100))</f>
        <v/>
      </c>
      <c r="X237" s="24">
        <f>IF(OR(NOT(ISNUMBER(T237)),NOT(ISNUMBER(T238))),"",IF(COUNT(L237:S237)&lt;&gt;COUNT(L238:S238),"Check the meters",T238-T237-IF($L$4="Yes",N(U237),0)))</f>
        <v/>
      </c>
      <c r="Y237" s="24">
        <f>IF(AND(ISNUMBER(K237),ISNUMBER(V237),ISNUMBER(W237),ISNUMBER(X237)),K237+V237-W237-X237,"")</f>
        <v/>
      </c>
      <c r="Z237" s="23" t="n"/>
      <c r="AA237" s="24">
        <f>IF(ISNUMBER(Z237),Z237,IF(ISNUMBER(K238),K238,""))</f>
        <v/>
      </c>
      <c r="AB237" s="27">
        <f>IF(AND(ISNUMBER(Y237),ISNUMBER(AA237)),AA237-Y237,"")</f>
        <v/>
      </c>
      <c r="AC237" s="24">
        <f>IF(ISNUMBER(AA237),0.04*AA237,"")</f>
        <v/>
      </c>
      <c r="AD237" s="28">
        <f>IF(AND(ISNUMBER(AB237),ISNUMBER(AA237)),IF(AA237=0,"",AB237/AA237),"")</f>
        <v/>
      </c>
      <c r="AE237" s="29">
        <f>IF(ISNUMBER(AB237),IF(ROUND(ABS(AB237),3)&lt;=ROUND(AC237,3),"Inside 4%","Over 4%"),"")</f>
        <v/>
      </c>
      <c r="AF237" s="22" t="n"/>
    </row>
    <row r="238">
      <c r="A238" s="30">
        <f>IF(A237="","",A237+1)</f>
        <v/>
      </c>
      <c r="B238" s="22" t="n"/>
      <c r="C238" s="23" t="n"/>
      <c r="D238" s="22" t="n"/>
      <c r="E238" s="22" t="n"/>
      <c r="F238" s="23" t="n"/>
      <c r="G238" s="22" t="n"/>
      <c r="H238" s="22" t="n"/>
      <c r="I238" s="23" t="n"/>
      <c r="J238" s="22" t="n"/>
      <c r="K238" s="24">
        <f>IF(COUNT(C238,F238,I238)=0,"",SUM(C238,F238,I238))</f>
        <v/>
      </c>
      <c r="L238" s="25" t="n"/>
      <c r="M238" s="25" t="n"/>
      <c r="N238" s="25" t="n"/>
      <c r="O238" s="25" t="n"/>
      <c r="P238" s="25" t="n"/>
      <c r="Q238" s="25" t="n"/>
      <c r="R238" s="25" t="n"/>
      <c r="S238" s="25" t="n"/>
      <c r="T238" s="24">
        <f>IF(COUNT(L238:S238)=0,"",SUM(L238:S238))</f>
        <v/>
      </c>
      <c r="U238" s="23" t="n"/>
      <c r="V238" s="26">
        <f>IF(A238="","",SUMIFS('Tankers'!$G$4:$G$2003,'Tankers'!$A$4:$A$2003,A238,'Tankers'!$D$4:$D$2003,$I$3))</f>
        <v/>
      </c>
      <c r="W238" s="26">
        <f>IF(V238="","",IF($T$3="",0,V238*$T$3/100))</f>
        <v/>
      </c>
      <c r="X238" s="24">
        <f>IF(OR(NOT(ISNUMBER(T238)),NOT(ISNUMBER(T239))),"",IF(COUNT(L238:S238)&lt;&gt;COUNT(L239:S239),"Check the meters",T239-T238-IF($L$4="Yes",N(U238),0)))</f>
        <v/>
      </c>
      <c r="Y238" s="24">
        <f>IF(AND(ISNUMBER(K238),ISNUMBER(V238),ISNUMBER(W238),ISNUMBER(X238)),K238+V238-W238-X238,"")</f>
        <v/>
      </c>
      <c r="Z238" s="23" t="n"/>
      <c r="AA238" s="24">
        <f>IF(ISNUMBER(Z238),Z238,IF(ISNUMBER(K239),K239,""))</f>
        <v/>
      </c>
      <c r="AB238" s="27">
        <f>IF(AND(ISNUMBER(Y238),ISNUMBER(AA238)),AA238-Y238,"")</f>
        <v/>
      </c>
      <c r="AC238" s="24">
        <f>IF(ISNUMBER(AA238),0.04*AA238,"")</f>
        <v/>
      </c>
      <c r="AD238" s="28">
        <f>IF(AND(ISNUMBER(AB238),ISNUMBER(AA238)),IF(AA238=0,"",AB238/AA238),"")</f>
        <v/>
      </c>
      <c r="AE238" s="29">
        <f>IF(ISNUMBER(AB238),IF(ROUND(ABS(AB238),3)&lt;=ROUND(AC238,3),"Inside 4%","Over 4%"),"")</f>
        <v/>
      </c>
      <c r="AF238" s="22" t="n"/>
    </row>
    <row r="239">
      <c r="A239" s="30">
        <f>IF(A238="","",A238+1)</f>
        <v/>
      </c>
      <c r="B239" s="22" t="n"/>
      <c r="C239" s="23" t="n"/>
      <c r="D239" s="22" t="n"/>
      <c r="E239" s="22" t="n"/>
      <c r="F239" s="23" t="n"/>
      <c r="G239" s="22" t="n"/>
      <c r="H239" s="22" t="n"/>
      <c r="I239" s="23" t="n"/>
      <c r="J239" s="22" t="n"/>
      <c r="K239" s="24">
        <f>IF(COUNT(C239,F239,I239)=0,"",SUM(C239,F239,I239))</f>
        <v/>
      </c>
      <c r="L239" s="25" t="n"/>
      <c r="M239" s="25" t="n"/>
      <c r="N239" s="25" t="n"/>
      <c r="O239" s="25" t="n"/>
      <c r="P239" s="25" t="n"/>
      <c r="Q239" s="25" t="n"/>
      <c r="R239" s="25" t="n"/>
      <c r="S239" s="25" t="n"/>
      <c r="T239" s="24">
        <f>IF(COUNT(L239:S239)=0,"",SUM(L239:S239))</f>
        <v/>
      </c>
      <c r="U239" s="23" t="n"/>
      <c r="V239" s="26">
        <f>IF(A239="","",SUMIFS('Tankers'!$G$4:$G$2003,'Tankers'!$A$4:$A$2003,A239,'Tankers'!$D$4:$D$2003,$I$3))</f>
        <v/>
      </c>
      <c r="W239" s="26">
        <f>IF(V239="","",IF($T$3="",0,V239*$T$3/100))</f>
        <v/>
      </c>
      <c r="X239" s="24">
        <f>IF(OR(NOT(ISNUMBER(T239)),NOT(ISNUMBER(T240))),"",IF(COUNT(L239:S239)&lt;&gt;COUNT(L240:S240),"Check the meters",T240-T239-IF($L$4="Yes",N(U239),0)))</f>
        <v/>
      </c>
      <c r="Y239" s="24">
        <f>IF(AND(ISNUMBER(K239),ISNUMBER(V239),ISNUMBER(W239),ISNUMBER(X239)),K239+V239-W239-X239,"")</f>
        <v/>
      </c>
      <c r="Z239" s="23" t="n"/>
      <c r="AA239" s="24">
        <f>IF(ISNUMBER(Z239),Z239,IF(ISNUMBER(K240),K240,""))</f>
        <v/>
      </c>
      <c r="AB239" s="27">
        <f>IF(AND(ISNUMBER(Y239),ISNUMBER(AA239)),AA239-Y239,"")</f>
        <v/>
      </c>
      <c r="AC239" s="24">
        <f>IF(ISNUMBER(AA239),0.04*AA239,"")</f>
        <v/>
      </c>
      <c r="AD239" s="28">
        <f>IF(AND(ISNUMBER(AB239),ISNUMBER(AA239)),IF(AA239=0,"",AB239/AA239),"")</f>
        <v/>
      </c>
      <c r="AE239" s="29">
        <f>IF(ISNUMBER(AB239),IF(ROUND(ABS(AB239),3)&lt;=ROUND(AC239,3),"Inside 4%","Over 4%"),"")</f>
        <v/>
      </c>
      <c r="AF239" s="22" t="n"/>
    </row>
    <row r="240">
      <c r="A240" s="30">
        <f>IF(A239="","",A239+1)</f>
        <v/>
      </c>
      <c r="B240" s="22" t="n"/>
      <c r="C240" s="23" t="n"/>
      <c r="D240" s="22" t="n"/>
      <c r="E240" s="22" t="n"/>
      <c r="F240" s="23" t="n"/>
      <c r="G240" s="22" t="n"/>
      <c r="H240" s="22" t="n"/>
      <c r="I240" s="23" t="n"/>
      <c r="J240" s="22" t="n"/>
      <c r="K240" s="24">
        <f>IF(COUNT(C240,F240,I240)=0,"",SUM(C240,F240,I240))</f>
        <v/>
      </c>
      <c r="L240" s="25" t="n"/>
      <c r="M240" s="25" t="n"/>
      <c r="N240" s="25" t="n"/>
      <c r="O240" s="25" t="n"/>
      <c r="P240" s="25" t="n"/>
      <c r="Q240" s="25" t="n"/>
      <c r="R240" s="25" t="n"/>
      <c r="S240" s="25" t="n"/>
      <c r="T240" s="24">
        <f>IF(COUNT(L240:S240)=0,"",SUM(L240:S240))</f>
        <v/>
      </c>
      <c r="U240" s="23" t="n"/>
      <c r="V240" s="26">
        <f>IF(A240="","",SUMIFS('Tankers'!$G$4:$G$2003,'Tankers'!$A$4:$A$2003,A240,'Tankers'!$D$4:$D$2003,$I$3))</f>
        <v/>
      </c>
      <c r="W240" s="26">
        <f>IF(V240="","",IF($T$3="",0,V240*$T$3/100))</f>
        <v/>
      </c>
      <c r="X240" s="24">
        <f>IF(OR(NOT(ISNUMBER(T240)),NOT(ISNUMBER(T241))),"",IF(COUNT(L240:S240)&lt;&gt;COUNT(L241:S241),"Check the meters",T241-T240-IF($L$4="Yes",N(U240),0)))</f>
        <v/>
      </c>
      <c r="Y240" s="24">
        <f>IF(AND(ISNUMBER(K240),ISNUMBER(V240),ISNUMBER(W240),ISNUMBER(X240)),K240+V240-W240-X240,"")</f>
        <v/>
      </c>
      <c r="Z240" s="23" t="n"/>
      <c r="AA240" s="24">
        <f>IF(ISNUMBER(Z240),Z240,IF(ISNUMBER(K241),K241,""))</f>
        <v/>
      </c>
      <c r="AB240" s="27">
        <f>IF(AND(ISNUMBER(Y240),ISNUMBER(AA240)),AA240-Y240,"")</f>
        <v/>
      </c>
      <c r="AC240" s="24">
        <f>IF(ISNUMBER(AA240),0.04*AA240,"")</f>
        <v/>
      </c>
      <c r="AD240" s="28">
        <f>IF(AND(ISNUMBER(AB240),ISNUMBER(AA240)),IF(AA240=0,"",AB240/AA240),"")</f>
        <v/>
      </c>
      <c r="AE240" s="29">
        <f>IF(ISNUMBER(AB240),IF(ROUND(ABS(AB240),3)&lt;=ROUND(AC240,3),"Inside 4%","Over 4%"),"")</f>
        <v/>
      </c>
      <c r="AF240" s="22" t="n"/>
    </row>
    <row r="241">
      <c r="A241" s="30">
        <f>IF(A240="","",A240+1)</f>
        <v/>
      </c>
      <c r="B241" s="22" t="n"/>
      <c r="C241" s="23" t="n"/>
      <c r="D241" s="22" t="n"/>
      <c r="E241" s="22" t="n"/>
      <c r="F241" s="23" t="n"/>
      <c r="G241" s="22" t="n"/>
      <c r="H241" s="22" t="n"/>
      <c r="I241" s="23" t="n"/>
      <c r="J241" s="22" t="n"/>
      <c r="K241" s="24">
        <f>IF(COUNT(C241,F241,I241)=0,"",SUM(C241,F241,I241))</f>
        <v/>
      </c>
      <c r="L241" s="25" t="n"/>
      <c r="M241" s="25" t="n"/>
      <c r="N241" s="25" t="n"/>
      <c r="O241" s="25" t="n"/>
      <c r="P241" s="25" t="n"/>
      <c r="Q241" s="25" t="n"/>
      <c r="R241" s="25" t="n"/>
      <c r="S241" s="25" t="n"/>
      <c r="T241" s="24">
        <f>IF(COUNT(L241:S241)=0,"",SUM(L241:S241))</f>
        <v/>
      </c>
      <c r="U241" s="23" t="n"/>
      <c r="V241" s="26">
        <f>IF(A241="","",SUMIFS('Tankers'!$G$4:$G$2003,'Tankers'!$A$4:$A$2003,A241,'Tankers'!$D$4:$D$2003,$I$3))</f>
        <v/>
      </c>
      <c r="W241" s="26">
        <f>IF(V241="","",IF($T$3="",0,V241*$T$3/100))</f>
        <v/>
      </c>
      <c r="X241" s="24">
        <f>IF(OR(NOT(ISNUMBER(T241)),NOT(ISNUMBER(T242))),"",IF(COUNT(L241:S241)&lt;&gt;COUNT(L242:S242),"Check the meters",T242-T241-IF($L$4="Yes",N(U241),0)))</f>
        <v/>
      </c>
      <c r="Y241" s="24">
        <f>IF(AND(ISNUMBER(K241),ISNUMBER(V241),ISNUMBER(W241),ISNUMBER(X241)),K241+V241-W241-X241,"")</f>
        <v/>
      </c>
      <c r="Z241" s="23" t="n"/>
      <c r="AA241" s="24">
        <f>IF(ISNUMBER(Z241),Z241,IF(ISNUMBER(K242),K242,""))</f>
        <v/>
      </c>
      <c r="AB241" s="27">
        <f>IF(AND(ISNUMBER(Y241),ISNUMBER(AA241)),AA241-Y241,"")</f>
        <v/>
      </c>
      <c r="AC241" s="24">
        <f>IF(ISNUMBER(AA241),0.04*AA241,"")</f>
        <v/>
      </c>
      <c r="AD241" s="28">
        <f>IF(AND(ISNUMBER(AB241),ISNUMBER(AA241)),IF(AA241=0,"",AB241/AA241),"")</f>
        <v/>
      </c>
      <c r="AE241" s="29">
        <f>IF(ISNUMBER(AB241),IF(ROUND(ABS(AB241),3)&lt;=ROUND(AC241,3),"Inside 4%","Over 4%"),"")</f>
        <v/>
      </c>
      <c r="AF241" s="22" t="n"/>
    </row>
    <row r="242">
      <c r="A242" s="30">
        <f>IF(A241="","",A241+1)</f>
        <v/>
      </c>
      <c r="B242" s="22" t="n"/>
      <c r="C242" s="23" t="n"/>
      <c r="D242" s="22" t="n"/>
      <c r="E242" s="22" t="n"/>
      <c r="F242" s="23" t="n"/>
      <c r="G242" s="22" t="n"/>
      <c r="H242" s="22" t="n"/>
      <c r="I242" s="23" t="n"/>
      <c r="J242" s="22" t="n"/>
      <c r="K242" s="24">
        <f>IF(COUNT(C242,F242,I242)=0,"",SUM(C242,F242,I242))</f>
        <v/>
      </c>
      <c r="L242" s="25" t="n"/>
      <c r="M242" s="25" t="n"/>
      <c r="N242" s="25" t="n"/>
      <c r="O242" s="25" t="n"/>
      <c r="P242" s="25" t="n"/>
      <c r="Q242" s="25" t="n"/>
      <c r="R242" s="25" t="n"/>
      <c r="S242" s="25" t="n"/>
      <c r="T242" s="24">
        <f>IF(COUNT(L242:S242)=0,"",SUM(L242:S242))</f>
        <v/>
      </c>
      <c r="U242" s="23" t="n"/>
      <c r="V242" s="26">
        <f>IF(A242="","",SUMIFS('Tankers'!$G$4:$G$2003,'Tankers'!$A$4:$A$2003,A242,'Tankers'!$D$4:$D$2003,$I$3))</f>
        <v/>
      </c>
      <c r="W242" s="26">
        <f>IF(V242="","",IF($T$3="",0,V242*$T$3/100))</f>
        <v/>
      </c>
      <c r="X242" s="24">
        <f>IF(OR(NOT(ISNUMBER(T242)),NOT(ISNUMBER(T243))),"",IF(COUNT(L242:S242)&lt;&gt;COUNT(L243:S243),"Check the meters",T243-T242-IF($L$4="Yes",N(U242),0)))</f>
        <v/>
      </c>
      <c r="Y242" s="24">
        <f>IF(AND(ISNUMBER(K242),ISNUMBER(V242),ISNUMBER(W242),ISNUMBER(X242)),K242+V242-W242-X242,"")</f>
        <v/>
      </c>
      <c r="Z242" s="23" t="n"/>
      <c r="AA242" s="24">
        <f>IF(ISNUMBER(Z242),Z242,IF(ISNUMBER(K243),K243,""))</f>
        <v/>
      </c>
      <c r="AB242" s="27">
        <f>IF(AND(ISNUMBER(Y242),ISNUMBER(AA242)),AA242-Y242,"")</f>
        <v/>
      </c>
      <c r="AC242" s="24">
        <f>IF(ISNUMBER(AA242),0.04*AA242,"")</f>
        <v/>
      </c>
      <c r="AD242" s="28">
        <f>IF(AND(ISNUMBER(AB242),ISNUMBER(AA242)),IF(AA242=0,"",AB242/AA242),"")</f>
        <v/>
      </c>
      <c r="AE242" s="29">
        <f>IF(ISNUMBER(AB242),IF(ROUND(ABS(AB242),3)&lt;=ROUND(AC242,3),"Inside 4%","Over 4%"),"")</f>
        <v/>
      </c>
      <c r="AF242" s="22" t="n"/>
    </row>
    <row r="243">
      <c r="A243" s="30">
        <f>IF(A242="","",A242+1)</f>
        <v/>
      </c>
      <c r="B243" s="22" t="n"/>
      <c r="C243" s="23" t="n"/>
      <c r="D243" s="22" t="n"/>
      <c r="E243" s="22" t="n"/>
      <c r="F243" s="23" t="n"/>
      <c r="G243" s="22" t="n"/>
      <c r="H243" s="22" t="n"/>
      <c r="I243" s="23" t="n"/>
      <c r="J243" s="22" t="n"/>
      <c r="K243" s="24">
        <f>IF(COUNT(C243,F243,I243)=0,"",SUM(C243,F243,I243))</f>
        <v/>
      </c>
      <c r="L243" s="25" t="n"/>
      <c r="M243" s="25" t="n"/>
      <c r="N243" s="25" t="n"/>
      <c r="O243" s="25" t="n"/>
      <c r="P243" s="25" t="n"/>
      <c r="Q243" s="25" t="n"/>
      <c r="R243" s="25" t="n"/>
      <c r="S243" s="25" t="n"/>
      <c r="T243" s="24">
        <f>IF(COUNT(L243:S243)=0,"",SUM(L243:S243))</f>
        <v/>
      </c>
      <c r="U243" s="23" t="n"/>
      <c r="V243" s="26">
        <f>IF(A243="","",SUMIFS('Tankers'!$G$4:$G$2003,'Tankers'!$A$4:$A$2003,A243,'Tankers'!$D$4:$D$2003,$I$3))</f>
        <v/>
      </c>
      <c r="W243" s="26">
        <f>IF(V243="","",IF($T$3="",0,V243*$T$3/100))</f>
        <v/>
      </c>
      <c r="X243" s="24">
        <f>IF(OR(NOT(ISNUMBER(T243)),NOT(ISNUMBER(T244))),"",IF(COUNT(L243:S243)&lt;&gt;COUNT(L244:S244),"Check the meters",T244-T243-IF($L$4="Yes",N(U243),0)))</f>
        <v/>
      </c>
      <c r="Y243" s="24">
        <f>IF(AND(ISNUMBER(K243),ISNUMBER(V243),ISNUMBER(W243),ISNUMBER(X243)),K243+V243-W243-X243,"")</f>
        <v/>
      </c>
      <c r="Z243" s="23" t="n"/>
      <c r="AA243" s="24">
        <f>IF(ISNUMBER(Z243),Z243,IF(ISNUMBER(K244),K244,""))</f>
        <v/>
      </c>
      <c r="AB243" s="27">
        <f>IF(AND(ISNUMBER(Y243),ISNUMBER(AA243)),AA243-Y243,"")</f>
        <v/>
      </c>
      <c r="AC243" s="24">
        <f>IF(ISNUMBER(AA243),0.04*AA243,"")</f>
        <v/>
      </c>
      <c r="AD243" s="28">
        <f>IF(AND(ISNUMBER(AB243),ISNUMBER(AA243)),IF(AA243=0,"",AB243/AA243),"")</f>
        <v/>
      </c>
      <c r="AE243" s="29">
        <f>IF(ISNUMBER(AB243),IF(ROUND(ABS(AB243),3)&lt;=ROUND(AC243,3),"Inside 4%","Over 4%"),"")</f>
        <v/>
      </c>
      <c r="AF243" s="22" t="n"/>
    </row>
    <row r="244">
      <c r="A244" s="30">
        <f>IF(A243="","",A243+1)</f>
        <v/>
      </c>
      <c r="B244" s="22" t="n"/>
      <c r="C244" s="23" t="n"/>
      <c r="D244" s="22" t="n"/>
      <c r="E244" s="22" t="n"/>
      <c r="F244" s="23" t="n"/>
      <c r="G244" s="22" t="n"/>
      <c r="H244" s="22" t="n"/>
      <c r="I244" s="23" t="n"/>
      <c r="J244" s="22" t="n"/>
      <c r="K244" s="24">
        <f>IF(COUNT(C244,F244,I244)=0,"",SUM(C244,F244,I244))</f>
        <v/>
      </c>
      <c r="L244" s="25" t="n"/>
      <c r="M244" s="25" t="n"/>
      <c r="N244" s="25" t="n"/>
      <c r="O244" s="25" t="n"/>
      <c r="P244" s="25" t="n"/>
      <c r="Q244" s="25" t="n"/>
      <c r="R244" s="25" t="n"/>
      <c r="S244" s="25" t="n"/>
      <c r="T244" s="24">
        <f>IF(COUNT(L244:S244)=0,"",SUM(L244:S244))</f>
        <v/>
      </c>
      <c r="U244" s="23" t="n"/>
      <c r="V244" s="26">
        <f>IF(A244="","",SUMIFS('Tankers'!$G$4:$G$2003,'Tankers'!$A$4:$A$2003,A244,'Tankers'!$D$4:$D$2003,$I$3))</f>
        <v/>
      </c>
      <c r="W244" s="26">
        <f>IF(V244="","",IF($T$3="",0,V244*$T$3/100))</f>
        <v/>
      </c>
      <c r="X244" s="24">
        <f>IF(OR(NOT(ISNUMBER(T244)),NOT(ISNUMBER(T245))),"",IF(COUNT(L244:S244)&lt;&gt;COUNT(L245:S245),"Check the meters",T245-T244-IF($L$4="Yes",N(U244),0)))</f>
        <v/>
      </c>
      <c r="Y244" s="24">
        <f>IF(AND(ISNUMBER(K244),ISNUMBER(V244),ISNUMBER(W244),ISNUMBER(X244)),K244+V244-W244-X244,"")</f>
        <v/>
      </c>
      <c r="Z244" s="23" t="n"/>
      <c r="AA244" s="24">
        <f>IF(ISNUMBER(Z244),Z244,IF(ISNUMBER(K245),K245,""))</f>
        <v/>
      </c>
      <c r="AB244" s="27">
        <f>IF(AND(ISNUMBER(Y244),ISNUMBER(AA244)),AA244-Y244,"")</f>
        <v/>
      </c>
      <c r="AC244" s="24">
        <f>IF(ISNUMBER(AA244),0.04*AA244,"")</f>
        <v/>
      </c>
      <c r="AD244" s="28">
        <f>IF(AND(ISNUMBER(AB244),ISNUMBER(AA244)),IF(AA244=0,"",AB244/AA244),"")</f>
        <v/>
      </c>
      <c r="AE244" s="29">
        <f>IF(ISNUMBER(AB244),IF(ROUND(ABS(AB244),3)&lt;=ROUND(AC244,3),"Inside 4%","Over 4%"),"")</f>
        <v/>
      </c>
      <c r="AF244" s="22" t="n"/>
    </row>
    <row r="245">
      <c r="A245" s="30">
        <f>IF(A244="","",A244+1)</f>
        <v/>
      </c>
      <c r="B245" s="22" t="n"/>
      <c r="C245" s="23" t="n"/>
      <c r="D245" s="22" t="n"/>
      <c r="E245" s="22" t="n"/>
      <c r="F245" s="23" t="n"/>
      <c r="G245" s="22" t="n"/>
      <c r="H245" s="22" t="n"/>
      <c r="I245" s="23" t="n"/>
      <c r="J245" s="22" t="n"/>
      <c r="K245" s="24">
        <f>IF(COUNT(C245,F245,I245)=0,"",SUM(C245,F245,I245))</f>
        <v/>
      </c>
      <c r="L245" s="25" t="n"/>
      <c r="M245" s="25" t="n"/>
      <c r="N245" s="25" t="n"/>
      <c r="O245" s="25" t="n"/>
      <c r="P245" s="25" t="n"/>
      <c r="Q245" s="25" t="n"/>
      <c r="R245" s="25" t="n"/>
      <c r="S245" s="25" t="n"/>
      <c r="T245" s="24">
        <f>IF(COUNT(L245:S245)=0,"",SUM(L245:S245))</f>
        <v/>
      </c>
      <c r="U245" s="23" t="n"/>
      <c r="V245" s="26">
        <f>IF(A245="","",SUMIFS('Tankers'!$G$4:$G$2003,'Tankers'!$A$4:$A$2003,A245,'Tankers'!$D$4:$D$2003,$I$3))</f>
        <v/>
      </c>
      <c r="W245" s="26">
        <f>IF(V245="","",IF($T$3="",0,V245*$T$3/100))</f>
        <v/>
      </c>
      <c r="X245" s="24">
        <f>IF(OR(NOT(ISNUMBER(T245)),NOT(ISNUMBER(T246))),"",IF(COUNT(L245:S245)&lt;&gt;COUNT(L246:S246),"Check the meters",T246-T245-IF($L$4="Yes",N(U245),0)))</f>
        <v/>
      </c>
      <c r="Y245" s="24">
        <f>IF(AND(ISNUMBER(K245),ISNUMBER(V245),ISNUMBER(W245),ISNUMBER(X245)),K245+V245-W245-X245,"")</f>
        <v/>
      </c>
      <c r="Z245" s="23" t="n"/>
      <c r="AA245" s="24">
        <f>IF(ISNUMBER(Z245),Z245,IF(ISNUMBER(K246),K246,""))</f>
        <v/>
      </c>
      <c r="AB245" s="27">
        <f>IF(AND(ISNUMBER(Y245),ISNUMBER(AA245)),AA245-Y245,"")</f>
        <v/>
      </c>
      <c r="AC245" s="24">
        <f>IF(ISNUMBER(AA245),0.04*AA245,"")</f>
        <v/>
      </c>
      <c r="AD245" s="28">
        <f>IF(AND(ISNUMBER(AB245),ISNUMBER(AA245)),IF(AA245=0,"",AB245/AA245),"")</f>
        <v/>
      </c>
      <c r="AE245" s="29">
        <f>IF(ISNUMBER(AB245),IF(ROUND(ABS(AB245),3)&lt;=ROUND(AC245,3),"Inside 4%","Over 4%"),"")</f>
        <v/>
      </c>
      <c r="AF245" s="22" t="n"/>
    </row>
    <row r="246">
      <c r="A246" s="30">
        <f>IF(A245="","",A245+1)</f>
        <v/>
      </c>
      <c r="B246" s="22" t="n"/>
      <c r="C246" s="23" t="n"/>
      <c r="D246" s="22" t="n"/>
      <c r="E246" s="22" t="n"/>
      <c r="F246" s="23" t="n"/>
      <c r="G246" s="22" t="n"/>
      <c r="H246" s="22" t="n"/>
      <c r="I246" s="23" t="n"/>
      <c r="J246" s="22" t="n"/>
      <c r="K246" s="24">
        <f>IF(COUNT(C246,F246,I246)=0,"",SUM(C246,F246,I246))</f>
        <v/>
      </c>
      <c r="L246" s="25" t="n"/>
      <c r="M246" s="25" t="n"/>
      <c r="N246" s="25" t="n"/>
      <c r="O246" s="25" t="n"/>
      <c r="P246" s="25" t="n"/>
      <c r="Q246" s="25" t="n"/>
      <c r="R246" s="25" t="n"/>
      <c r="S246" s="25" t="n"/>
      <c r="T246" s="24">
        <f>IF(COUNT(L246:S246)=0,"",SUM(L246:S246))</f>
        <v/>
      </c>
      <c r="U246" s="23" t="n"/>
      <c r="V246" s="26">
        <f>IF(A246="","",SUMIFS('Tankers'!$G$4:$G$2003,'Tankers'!$A$4:$A$2003,A246,'Tankers'!$D$4:$D$2003,$I$3))</f>
        <v/>
      </c>
      <c r="W246" s="26">
        <f>IF(V246="","",IF($T$3="",0,V246*$T$3/100))</f>
        <v/>
      </c>
      <c r="X246" s="24">
        <f>IF(OR(NOT(ISNUMBER(T246)),NOT(ISNUMBER(T247))),"",IF(COUNT(L246:S246)&lt;&gt;COUNT(L247:S247),"Check the meters",T247-T246-IF($L$4="Yes",N(U246),0)))</f>
        <v/>
      </c>
      <c r="Y246" s="24">
        <f>IF(AND(ISNUMBER(K246),ISNUMBER(V246),ISNUMBER(W246),ISNUMBER(X246)),K246+V246-W246-X246,"")</f>
        <v/>
      </c>
      <c r="Z246" s="23" t="n"/>
      <c r="AA246" s="24">
        <f>IF(ISNUMBER(Z246),Z246,IF(ISNUMBER(K247),K247,""))</f>
        <v/>
      </c>
      <c r="AB246" s="27">
        <f>IF(AND(ISNUMBER(Y246),ISNUMBER(AA246)),AA246-Y246,"")</f>
        <v/>
      </c>
      <c r="AC246" s="24">
        <f>IF(ISNUMBER(AA246),0.04*AA246,"")</f>
        <v/>
      </c>
      <c r="AD246" s="28">
        <f>IF(AND(ISNUMBER(AB246),ISNUMBER(AA246)),IF(AA246=0,"",AB246/AA246),"")</f>
        <v/>
      </c>
      <c r="AE246" s="29">
        <f>IF(ISNUMBER(AB246),IF(ROUND(ABS(AB246),3)&lt;=ROUND(AC246,3),"Inside 4%","Over 4%"),"")</f>
        <v/>
      </c>
      <c r="AF246" s="22" t="n"/>
    </row>
    <row r="247">
      <c r="A247" s="30">
        <f>IF(A246="","",A246+1)</f>
        <v/>
      </c>
      <c r="B247" s="22" t="n"/>
      <c r="C247" s="23" t="n"/>
      <c r="D247" s="22" t="n"/>
      <c r="E247" s="22" t="n"/>
      <c r="F247" s="23" t="n"/>
      <c r="G247" s="22" t="n"/>
      <c r="H247" s="22" t="n"/>
      <c r="I247" s="23" t="n"/>
      <c r="J247" s="22" t="n"/>
      <c r="K247" s="24">
        <f>IF(COUNT(C247,F247,I247)=0,"",SUM(C247,F247,I247))</f>
        <v/>
      </c>
      <c r="L247" s="25" t="n"/>
      <c r="M247" s="25" t="n"/>
      <c r="N247" s="25" t="n"/>
      <c r="O247" s="25" t="n"/>
      <c r="P247" s="25" t="n"/>
      <c r="Q247" s="25" t="n"/>
      <c r="R247" s="25" t="n"/>
      <c r="S247" s="25" t="n"/>
      <c r="T247" s="24">
        <f>IF(COUNT(L247:S247)=0,"",SUM(L247:S247))</f>
        <v/>
      </c>
      <c r="U247" s="23" t="n"/>
      <c r="V247" s="26">
        <f>IF(A247="","",SUMIFS('Tankers'!$G$4:$G$2003,'Tankers'!$A$4:$A$2003,A247,'Tankers'!$D$4:$D$2003,$I$3))</f>
        <v/>
      </c>
      <c r="W247" s="26">
        <f>IF(V247="","",IF($T$3="",0,V247*$T$3/100))</f>
        <v/>
      </c>
      <c r="X247" s="24">
        <f>IF(OR(NOT(ISNUMBER(T247)),NOT(ISNUMBER(T248))),"",IF(COUNT(L247:S247)&lt;&gt;COUNT(L248:S248),"Check the meters",T248-T247-IF($L$4="Yes",N(U247),0)))</f>
        <v/>
      </c>
      <c r="Y247" s="24">
        <f>IF(AND(ISNUMBER(K247),ISNUMBER(V247),ISNUMBER(W247),ISNUMBER(X247)),K247+V247-W247-X247,"")</f>
        <v/>
      </c>
      <c r="Z247" s="23" t="n"/>
      <c r="AA247" s="24">
        <f>IF(ISNUMBER(Z247),Z247,IF(ISNUMBER(K248),K248,""))</f>
        <v/>
      </c>
      <c r="AB247" s="27">
        <f>IF(AND(ISNUMBER(Y247),ISNUMBER(AA247)),AA247-Y247,"")</f>
        <v/>
      </c>
      <c r="AC247" s="24">
        <f>IF(ISNUMBER(AA247),0.04*AA247,"")</f>
        <v/>
      </c>
      <c r="AD247" s="28">
        <f>IF(AND(ISNUMBER(AB247),ISNUMBER(AA247)),IF(AA247=0,"",AB247/AA247),"")</f>
        <v/>
      </c>
      <c r="AE247" s="29">
        <f>IF(ISNUMBER(AB247),IF(ROUND(ABS(AB247),3)&lt;=ROUND(AC247,3),"Inside 4%","Over 4%"),"")</f>
        <v/>
      </c>
      <c r="AF247" s="22" t="n"/>
    </row>
    <row r="248">
      <c r="A248" s="30">
        <f>IF(A247="","",A247+1)</f>
        <v/>
      </c>
      <c r="B248" s="22" t="n"/>
      <c r="C248" s="23" t="n"/>
      <c r="D248" s="22" t="n"/>
      <c r="E248" s="22" t="n"/>
      <c r="F248" s="23" t="n"/>
      <c r="G248" s="22" t="n"/>
      <c r="H248" s="22" t="n"/>
      <c r="I248" s="23" t="n"/>
      <c r="J248" s="22" t="n"/>
      <c r="K248" s="24">
        <f>IF(COUNT(C248,F248,I248)=0,"",SUM(C248,F248,I248))</f>
        <v/>
      </c>
      <c r="L248" s="25" t="n"/>
      <c r="M248" s="25" t="n"/>
      <c r="N248" s="25" t="n"/>
      <c r="O248" s="25" t="n"/>
      <c r="P248" s="25" t="n"/>
      <c r="Q248" s="25" t="n"/>
      <c r="R248" s="25" t="n"/>
      <c r="S248" s="25" t="n"/>
      <c r="T248" s="24">
        <f>IF(COUNT(L248:S248)=0,"",SUM(L248:S248))</f>
        <v/>
      </c>
      <c r="U248" s="23" t="n"/>
      <c r="V248" s="26">
        <f>IF(A248="","",SUMIFS('Tankers'!$G$4:$G$2003,'Tankers'!$A$4:$A$2003,A248,'Tankers'!$D$4:$D$2003,$I$3))</f>
        <v/>
      </c>
      <c r="W248" s="26">
        <f>IF(V248="","",IF($T$3="",0,V248*$T$3/100))</f>
        <v/>
      </c>
      <c r="X248" s="24">
        <f>IF(OR(NOT(ISNUMBER(T248)),NOT(ISNUMBER(T249))),"",IF(COUNT(L248:S248)&lt;&gt;COUNT(L249:S249),"Check the meters",T249-T248-IF($L$4="Yes",N(U248),0)))</f>
        <v/>
      </c>
      <c r="Y248" s="24">
        <f>IF(AND(ISNUMBER(K248),ISNUMBER(V248),ISNUMBER(W248),ISNUMBER(X248)),K248+V248-W248-X248,"")</f>
        <v/>
      </c>
      <c r="Z248" s="23" t="n"/>
      <c r="AA248" s="24">
        <f>IF(ISNUMBER(Z248),Z248,IF(ISNUMBER(K249),K249,""))</f>
        <v/>
      </c>
      <c r="AB248" s="27">
        <f>IF(AND(ISNUMBER(Y248),ISNUMBER(AA248)),AA248-Y248,"")</f>
        <v/>
      </c>
      <c r="AC248" s="24">
        <f>IF(ISNUMBER(AA248),0.04*AA248,"")</f>
        <v/>
      </c>
      <c r="AD248" s="28">
        <f>IF(AND(ISNUMBER(AB248),ISNUMBER(AA248)),IF(AA248=0,"",AB248/AA248),"")</f>
        <v/>
      </c>
      <c r="AE248" s="29">
        <f>IF(ISNUMBER(AB248),IF(ROUND(ABS(AB248),3)&lt;=ROUND(AC248,3),"Inside 4%","Over 4%"),"")</f>
        <v/>
      </c>
      <c r="AF248" s="22" t="n"/>
    </row>
    <row r="249">
      <c r="A249" s="30">
        <f>IF(A248="","",A248+1)</f>
        <v/>
      </c>
      <c r="B249" s="22" t="n"/>
      <c r="C249" s="23" t="n"/>
      <c r="D249" s="22" t="n"/>
      <c r="E249" s="22" t="n"/>
      <c r="F249" s="23" t="n"/>
      <c r="G249" s="22" t="n"/>
      <c r="H249" s="22" t="n"/>
      <c r="I249" s="23" t="n"/>
      <c r="J249" s="22" t="n"/>
      <c r="K249" s="24">
        <f>IF(COUNT(C249,F249,I249)=0,"",SUM(C249,F249,I249))</f>
        <v/>
      </c>
      <c r="L249" s="25" t="n"/>
      <c r="M249" s="25" t="n"/>
      <c r="N249" s="25" t="n"/>
      <c r="O249" s="25" t="n"/>
      <c r="P249" s="25" t="n"/>
      <c r="Q249" s="25" t="n"/>
      <c r="R249" s="25" t="n"/>
      <c r="S249" s="25" t="n"/>
      <c r="T249" s="24">
        <f>IF(COUNT(L249:S249)=0,"",SUM(L249:S249))</f>
        <v/>
      </c>
      <c r="U249" s="23" t="n"/>
      <c r="V249" s="26">
        <f>IF(A249="","",SUMIFS('Tankers'!$G$4:$G$2003,'Tankers'!$A$4:$A$2003,A249,'Tankers'!$D$4:$D$2003,$I$3))</f>
        <v/>
      </c>
      <c r="W249" s="26">
        <f>IF(V249="","",IF($T$3="",0,V249*$T$3/100))</f>
        <v/>
      </c>
      <c r="X249" s="24">
        <f>IF(OR(NOT(ISNUMBER(T249)),NOT(ISNUMBER(T250))),"",IF(COUNT(L249:S249)&lt;&gt;COUNT(L250:S250),"Check the meters",T250-T249-IF($L$4="Yes",N(U249),0)))</f>
        <v/>
      </c>
      <c r="Y249" s="24">
        <f>IF(AND(ISNUMBER(K249),ISNUMBER(V249),ISNUMBER(W249),ISNUMBER(X249)),K249+V249-W249-X249,"")</f>
        <v/>
      </c>
      <c r="Z249" s="23" t="n"/>
      <c r="AA249" s="24">
        <f>IF(ISNUMBER(Z249),Z249,IF(ISNUMBER(K250),K250,""))</f>
        <v/>
      </c>
      <c r="AB249" s="27">
        <f>IF(AND(ISNUMBER(Y249),ISNUMBER(AA249)),AA249-Y249,"")</f>
        <v/>
      </c>
      <c r="AC249" s="24">
        <f>IF(ISNUMBER(AA249),0.04*AA249,"")</f>
        <v/>
      </c>
      <c r="AD249" s="28">
        <f>IF(AND(ISNUMBER(AB249),ISNUMBER(AA249)),IF(AA249=0,"",AB249/AA249),"")</f>
        <v/>
      </c>
      <c r="AE249" s="29">
        <f>IF(ISNUMBER(AB249),IF(ROUND(ABS(AB249),3)&lt;=ROUND(AC249,3),"Inside 4%","Over 4%"),"")</f>
        <v/>
      </c>
      <c r="AF249" s="22" t="n"/>
    </row>
    <row r="250">
      <c r="A250" s="30">
        <f>IF(A249="","",A249+1)</f>
        <v/>
      </c>
      <c r="B250" s="22" t="n"/>
      <c r="C250" s="23" t="n"/>
      <c r="D250" s="22" t="n"/>
      <c r="E250" s="22" t="n"/>
      <c r="F250" s="23" t="n"/>
      <c r="G250" s="22" t="n"/>
      <c r="H250" s="22" t="n"/>
      <c r="I250" s="23" t="n"/>
      <c r="J250" s="22" t="n"/>
      <c r="K250" s="24">
        <f>IF(COUNT(C250,F250,I250)=0,"",SUM(C250,F250,I250))</f>
        <v/>
      </c>
      <c r="L250" s="25" t="n"/>
      <c r="M250" s="25" t="n"/>
      <c r="N250" s="25" t="n"/>
      <c r="O250" s="25" t="n"/>
      <c r="P250" s="25" t="n"/>
      <c r="Q250" s="25" t="n"/>
      <c r="R250" s="25" t="n"/>
      <c r="S250" s="25" t="n"/>
      <c r="T250" s="24">
        <f>IF(COUNT(L250:S250)=0,"",SUM(L250:S250))</f>
        <v/>
      </c>
      <c r="U250" s="23" t="n"/>
      <c r="V250" s="26">
        <f>IF(A250="","",SUMIFS('Tankers'!$G$4:$G$2003,'Tankers'!$A$4:$A$2003,A250,'Tankers'!$D$4:$D$2003,$I$3))</f>
        <v/>
      </c>
      <c r="W250" s="26">
        <f>IF(V250="","",IF($T$3="",0,V250*$T$3/100))</f>
        <v/>
      </c>
      <c r="X250" s="24">
        <f>IF(OR(NOT(ISNUMBER(T250)),NOT(ISNUMBER(T251))),"",IF(COUNT(L250:S250)&lt;&gt;COUNT(L251:S251),"Check the meters",T251-T250-IF($L$4="Yes",N(U250),0)))</f>
        <v/>
      </c>
      <c r="Y250" s="24">
        <f>IF(AND(ISNUMBER(K250),ISNUMBER(V250),ISNUMBER(W250),ISNUMBER(X250)),K250+V250-W250-X250,"")</f>
        <v/>
      </c>
      <c r="Z250" s="23" t="n"/>
      <c r="AA250" s="24">
        <f>IF(ISNUMBER(Z250),Z250,IF(ISNUMBER(K251),K251,""))</f>
        <v/>
      </c>
      <c r="AB250" s="27">
        <f>IF(AND(ISNUMBER(Y250),ISNUMBER(AA250)),AA250-Y250,"")</f>
        <v/>
      </c>
      <c r="AC250" s="24">
        <f>IF(ISNUMBER(AA250),0.04*AA250,"")</f>
        <v/>
      </c>
      <c r="AD250" s="28">
        <f>IF(AND(ISNUMBER(AB250),ISNUMBER(AA250)),IF(AA250=0,"",AB250/AA250),"")</f>
        <v/>
      </c>
      <c r="AE250" s="29">
        <f>IF(ISNUMBER(AB250),IF(ROUND(ABS(AB250),3)&lt;=ROUND(AC250,3),"Inside 4%","Over 4%"),"")</f>
        <v/>
      </c>
      <c r="AF250" s="22" t="n"/>
    </row>
    <row r="251">
      <c r="A251" s="30">
        <f>IF(A250="","",A250+1)</f>
        <v/>
      </c>
      <c r="B251" s="22" t="n"/>
      <c r="C251" s="23" t="n"/>
      <c r="D251" s="22" t="n"/>
      <c r="E251" s="22" t="n"/>
      <c r="F251" s="23" t="n"/>
      <c r="G251" s="22" t="n"/>
      <c r="H251" s="22" t="n"/>
      <c r="I251" s="23" t="n"/>
      <c r="J251" s="22" t="n"/>
      <c r="K251" s="24">
        <f>IF(COUNT(C251,F251,I251)=0,"",SUM(C251,F251,I251))</f>
        <v/>
      </c>
      <c r="L251" s="25" t="n"/>
      <c r="M251" s="25" t="n"/>
      <c r="N251" s="25" t="n"/>
      <c r="O251" s="25" t="n"/>
      <c r="P251" s="25" t="n"/>
      <c r="Q251" s="25" t="n"/>
      <c r="R251" s="25" t="n"/>
      <c r="S251" s="25" t="n"/>
      <c r="T251" s="24">
        <f>IF(COUNT(L251:S251)=0,"",SUM(L251:S251))</f>
        <v/>
      </c>
      <c r="U251" s="23" t="n"/>
      <c r="V251" s="26">
        <f>IF(A251="","",SUMIFS('Tankers'!$G$4:$G$2003,'Tankers'!$A$4:$A$2003,A251,'Tankers'!$D$4:$D$2003,$I$3))</f>
        <v/>
      </c>
      <c r="W251" s="26">
        <f>IF(V251="","",IF($T$3="",0,V251*$T$3/100))</f>
        <v/>
      </c>
      <c r="X251" s="24">
        <f>IF(OR(NOT(ISNUMBER(T251)),NOT(ISNUMBER(T252))),"",IF(COUNT(L251:S251)&lt;&gt;COUNT(L252:S252),"Check the meters",T252-T251-IF($L$4="Yes",N(U251),0)))</f>
        <v/>
      </c>
      <c r="Y251" s="24">
        <f>IF(AND(ISNUMBER(K251),ISNUMBER(V251),ISNUMBER(W251),ISNUMBER(X251)),K251+V251-W251-X251,"")</f>
        <v/>
      </c>
      <c r="Z251" s="23" t="n"/>
      <c r="AA251" s="24">
        <f>IF(ISNUMBER(Z251),Z251,IF(ISNUMBER(K252),K252,""))</f>
        <v/>
      </c>
      <c r="AB251" s="27">
        <f>IF(AND(ISNUMBER(Y251),ISNUMBER(AA251)),AA251-Y251,"")</f>
        <v/>
      </c>
      <c r="AC251" s="24">
        <f>IF(ISNUMBER(AA251),0.04*AA251,"")</f>
        <v/>
      </c>
      <c r="AD251" s="28">
        <f>IF(AND(ISNUMBER(AB251),ISNUMBER(AA251)),IF(AA251=0,"",AB251/AA251),"")</f>
        <v/>
      </c>
      <c r="AE251" s="29">
        <f>IF(ISNUMBER(AB251),IF(ROUND(ABS(AB251),3)&lt;=ROUND(AC251,3),"Inside 4%","Over 4%"),"")</f>
        <v/>
      </c>
      <c r="AF251" s="22" t="n"/>
    </row>
    <row r="252">
      <c r="A252" s="30">
        <f>IF(A251="","",A251+1)</f>
        <v/>
      </c>
      <c r="B252" s="22" t="n"/>
      <c r="C252" s="23" t="n"/>
      <c r="D252" s="22" t="n"/>
      <c r="E252" s="22" t="n"/>
      <c r="F252" s="23" t="n"/>
      <c r="G252" s="22" t="n"/>
      <c r="H252" s="22" t="n"/>
      <c r="I252" s="23" t="n"/>
      <c r="J252" s="22" t="n"/>
      <c r="K252" s="24">
        <f>IF(COUNT(C252,F252,I252)=0,"",SUM(C252,F252,I252))</f>
        <v/>
      </c>
      <c r="L252" s="25" t="n"/>
      <c r="M252" s="25" t="n"/>
      <c r="N252" s="25" t="n"/>
      <c r="O252" s="25" t="n"/>
      <c r="P252" s="25" t="n"/>
      <c r="Q252" s="25" t="n"/>
      <c r="R252" s="25" t="n"/>
      <c r="S252" s="25" t="n"/>
      <c r="T252" s="24">
        <f>IF(COUNT(L252:S252)=0,"",SUM(L252:S252))</f>
        <v/>
      </c>
      <c r="U252" s="23" t="n"/>
      <c r="V252" s="26">
        <f>IF(A252="","",SUMIFS('Tankers'!$G$4:$G$2003,'Tankers'!$A$4:$A$2003,A252,'Tankers'!$D$4:$D$2003,$I$3))</f>
        <v/>
      </c>
      <c r="W252" s="26">
        <f>IF(V252="","",IF($T$3="",0,V252*$T$3/100))</f>
        <v/>
      </c>
      <c r="X252" s="24">
        <f>IF(OR(NOT(ISNUMBER(T252)),NOT(ISNUMBER(T253))),"",IF(COUNT(L252:S252)&lt;&gt;COUNT(L253:S253),"Check the meters",T253-T252-IF($L$4="Yes",N(U252),0)))</f>
        <v/>
      </c>
      <c r="Y252" s="24">
        <f>IF(AND(ISNUMBER(K252),ISNUMBER(V252),ISNUMBER(W252),ISNUMBER(X252)),K252+V252-W252-X252,"")</f>
        <v/>
      </c>
      <c r="Z252" s="23" t="n"/>
      <c r="AA252" s="24">
        <f>IF(ISNUMBER(Z252),Z252,IF(ISNUMBER(K253),K253,""))</f>
        <v/>
      </c>
      <c r="AB252" s="27">
        <f>IF(AND(ISNUMBER(Y252),ISNUMBER(AA252)),AA252-Y252,"")</f>
        <v/>
      </c>
      <c r="AC252" s="24">
        <f>IF(ISNUMBER(AA252),0.04*AA252,"")</f>
        <v/>
      </c>
      <c r="AD252" s="28">
        <f>IF(AND(ISNUMBER(AB252),ISNUMBER(AA252)),IF(AA252=0,"",AB252/AA252),"")</f>
        <v/>
      </c>
      <c r="AE252" s="29">
        <f>IF(ISNUMBER(AB252),IF(ROUND(ABS(AB252),3)&lt;=ROUND(AC252,3),"Inside 4%","Over 4%"),"")</f>
        <v/>
      </c>
      <c r="AF252" s="22" t="n"/>
    </row>
    <row r="253">
      <c r="A253" s="30">
        <f>IF(A252="","",A252+1)</f>
        <v/>
      </c>
      <c r="B253" s="22" t="n"/>
      <c r="C253" s="23" t="n"/>
      <c r="D253" s="22" t="n"/>
      <c r="E253" s="22" t="n"/>
      <c r="F253" s="23" t="n"/>
      <c r="G253" s="22" t="n"/>
      <c r="H253" s="22" t="n"/>
      <c r="I253" s="23" t="n"/>
      <c r="J253" s="22" t="n"/>
      <c r="K253" s="24">
        <f>IF(COUNT(C253,F253,I253)=0,"",SUM(C253,F253,I253))</f>
        <v/>
      </c>
      <c r="L253" s="25" t="n"/>
      <c r="M253" s="25" t="n"/>
      <c r="N253" s="25" t="n"/>
      <c r="O253" s="25" t="n"/>
      <c r="P253" s="25" t="n"/>
      <c r="Q253" s="25" t="n"/>
      <c r="R253" s="25" t="n"/>
      <c r="S253" s="25" t="n"/>
      <c r="T253" s="24">
        <f>IF(COUNT(L253:S253)=0,"",SUM(L253:S253))</f>
        <v/>
      </c>
      <c r="U253" s="23" t="n"/>
      <c r="V253" s="26">
        <f>IF(A253="","",SUMIFS('Tankers'!$G$4:$G$2003,'Tankers'!$A$4:$A$2003,A253,'Tankers'!$D$4:$D$2003,$I$3))</f>
        <v/>
      </c>
      <c r="W253" s="26">
        <f>IF(V253="","",IF($T$3="",0,V253*$T$3/100))</f>
        <v/>
      </c>
      <c r="X253" s="24">
        <f>IF(OR(NOT(ISNUMBER(T253)),NOT(ISNUMBER(T254))),"",IF(COUNT(L253:S253)&lt;&gt;COUNT(L254:S254),"Check the meters",T254-T253-IF($L$4="Yes",N(U253),0)))</f>
        <v/>
      </c>
      <c r="Y253" s="24">
        <f>IF(AND(ISNUMBER(K253),ISNUMBER(V253),ISNUMBER(W253),ISNUMBER(X253)),K253+V253-W253-X253,"")</f>
        <v/>
      </c>
      <c r="Z253" s="23" t="n"/>
      <c r="AA253" s="24">
        <f>IF(ISNUMBER(Z253),Z253,IF(ISNUMBER(K254),K254,""))</f>
        <v/>
      </c>
      <c r="AB253" s="27">
        <f>IF(AND(ISNUMBER(Y253),ISNUMBER(AA253)),AA253-Y253,"")</f>
        <v/>
      </c>
      <c r="AC253" s="24">
        <f>IF(ISNUMBER(AA253),0.04*AA253,"")</f>
        <v/>
      </c>
      <c r="AD253" s="28">
        <f>IF(AND(ISNUMBER(AB253),ISNUMBER(AA253)),IF(AA253=0,"",AB253/AA253),"")</f>
        <v/>
      </c>
      <c r="AE253" s="29">
        <f>IF(ISNUMBER(AB253),IF(ROUND(ABS(AB253),3)&lt;=ROUND(AC253,3),"Inside 4%","Over 4%"),"")</f>
        <v/>
      </c>
      <c r="AF253" s="22" t="n"/>
    </row>
    <row r="254">
      <c r="A254" s="30">
        <f>IF(A253="","",A253+1)</f>
        <v/>
      </c>
      <c r="B254" s="22" t="n"/>
      <c r="C254" s="23" t="n"/>
      <c r="D254" s="22" t="n"/>
      <c r="E254" s="22" t="n"/>
      <c r="F254" s="23" t="n"/>
      <c r="G254" s="22" t="n"/>
      <c r="H254" s="22" t="n"/>
      <c r="I254" s="23" t="n"/>
      <c r="J254" s="22" t="n"/>
      <c r="K254" s="24">
        <f>IF(COUNT(C254,F254,I254)=0,"",SUM(C254,F254,I254))</f>
        <v/>
      </c>
      <c r="L254" s="25" t="n"/>
      <c r="M254" s="25" t="n"/>
      <c r="N254" s="25" t="n"/>
      <c r="O254" s="25" t="n"/>
      <c r="P254" s="25" t="n"/>
      <c r="Q254" s="25" t="n"/>
      <c r="R254" s="25" t="n"/>
      <c r="S254" s="25" t="n"/>
      <c r="T254" s="24">
        <f>IF(COUNT(L254:S254)=0,"",SUM(L254:S254))</f>
        <v/>
      </c>
      <c r="U254" s="23" t="n"/>
      <c r="V254" s="26">
        <f>IF(A254="","",SUMIFS('Tankers'!$G$4:$G$2003,'Tankers'!$A$4:$A$2003,A254,'Tankers'!$D$4:$D$2003,$I$3))</f>
        <v/>
      </c>
      <c r="W254" s="26">
        <f>IF(V254="","",IF($T$3="",0,V254*$T$3/100))</f>
        <v/>
      </c>
      <c r="X254" s="24">
        <f>IF(OR(NOT(ISNUMBER(T254)),NOT(ISNUMBER(T255))),"",IF(COUNT(L254:S254)&lt;&gt;COUNT(L255:S255),"Check the meters",T255-T254-IF($L$4="Yes",N(U254),0)))</f>
        <v/>
      </c>
      <c r="Y254" s="24">
        <f>IF(AND(ISNUMBER(K254),ISNUMBER(V254),ISNUMBER(W254),ISNUMBER(X254)),K254+V254-W254-X254,"")</f>
        <v/>
      </c>
      <c r="Z254" s="23" t="n"/>
      <c r="AA254" s="24">
        <f>IF(ISNUMBER(Z254),Z254,IF(ISNUMBER(K255),K255,""))</f>
        <v/>
      </c>
      <c r="AB254" s="27">
        <f>IF(AND(ISNUMBER(Y254),ISNUMBER(AA254)),AA254-Y254,"")</f>
        <v/>
      </c>
      <c r="AC254" s="24">
        <f>IF(ISNUMBER(AA254),0.04*AA254,"")</f>
        <v/>
      </c>
      <c r="AD254" s="28">
        <f>IF(AND(ISNUMBER(AB254),ISNUMBER(AA254)),IF(AA254=0,"",AB254/AA254),"")</f>
        <v/>
      </c>
      <c r="AE254" s="29">
        <f>IF(ISNUMBER(AB254),IF(ROUND(ABS(AB254),3)&lt;=ROUND(AC254,3),"Inside 4%","Over 4%"),"")</f>
        <v/>
      </c>
      <c r="AF254" s="22" t="n"/>
    </row>
    <row r="255">
      <c r="A255" s="30">
        <f>IF(A254="","",A254+1)</f>
        <v/>
      </c>
      <c r="B255" s="22" t="n"/>
      <c r="C255" s="23" t="n"/>
      <c r="D255" s="22" t="n"/>
      <c r="E255" s="22" t="n"/>
      <c r="F255" s="23" t="n"/>
      <c r="G255" s="22" t="n"/>
      <c r="H255" s="22" t="n"/>
      <c r="I255" s="23" t="n"/>
      <c r="J255" s="22" t="n"/>
      <c r="K255" s="24">
        <f>IF(COUNT(C255,F255,I255)=0,"",SUM(C255,F255,I255))</f>
        <v/>
      </c>
      <c r="L255" s="25" t="n"/>
      <c r="M255" s="25" t="n"/>
      <c r="N255" s="25" t="n"/>
      <c r="O255" s="25" t="n"/>
      <c r="P255" s="25" t="n"/>
      <c r="Q255" s="25" t="n"/>
      <c r="R255" s="25" t="n"/>
      <c r="S255" s="25" t="n"/>
      <c r="T255" s="24">
        <f>IF(COUNT(L255:S255)=0,"",SUM(L255:S255))</f>
        <v/>
      </c>
      <c r="U255" s="23" t="n"/>
      <c r="V255" s="26">
        <f>IF(A255="","",SUMIFS('Tankers'!$G$4:$G$2003,'Tankers'!$A$4:$A$2003,A255,'Tankers'!$D$4:$D$2003,$I$3))</f>
        <v/>
      </c>
      <c r="W255" s="26">
        <f>IF(V255="","",IF($T$3="",0,V255*$T$3/100))</f>
        <v/>
      </c>
      <c r="X255" s="24">
        <f>IF(OR(NOT(ISNUMBER(T255)),NOT(ISNUMBER(T256))),"",IF(COUNT(L255:S255)&lt;&gt;COUNT(L256:S256),"Check the meters",T256-T255-IF($L$4="Yes",N(U255),0)))</f>
        <v/>
      </c>
      <c r="Y255" s="24">
        <f>IF(AND(ISNUMBER(K255),ISNUMBER(V255),ISNUMBER(W255),ISNUMBER(X255)),K255+V255-W255-X255,"")</f>
        <v/>
      </c>
      <c r="Z255" s="23" t="n"/>
      <c r="AA255" s="24">
        <f>IF(ISNUMBER(Z255),Z255,IF(ISNUMBER(K256),K256,""))</f>
        <v/>
      </c>
      <c r="AB255" s="27">
        <f>IF(AND(ISNUMBER(Y255),ISNUMBER(AA255)),AA255-Y255,"")</f>
        <v/>
      </c>
      <c r="AC255" s="24">
        <f>IF(ISNUMBER(AA255),0.04*AA255,"")</f>
        <v/>
      </c>
      <c r="AD255" s="28">
        <f>IF(AND(ISNUMBER(AB255),ISNUMBER(AA255)),IF(AA255=0,"",AB255/AA255),"")</f>
        <v/>
      </c>
      <c r="AE255" s="29">
        <f>IF(ISNUMBER(AB255),IF(ROUND(ABS(AB255),3)&lt;=ROUND(AC255,3),"Inside 4%","Over 4%"),"")</f>
        <v/>
      </c>
      <c r="AF255" s="22" t="n"/>
    </row>
    <row r="256">
      <c r="A256" s="30">
        <f>IF(A255="","",A255+1)</f>
        <v/>
      </c>
      <c r="B256" s="22" t="n"/>
      <c r="C256" s="23" t="n"/>
      <c r="D256" s="22" t="n"/>
      <c r="E256" s="22" t="n"/>
      <c r="F256" s="23" t="n"/>
      <c r="G256" s="22" t="n"/>
      <c r="H256" s="22" t="n"/>
      <c r="I256" s="23" t="n"/>
      <c r="J256" s="22" t="n"/>
      <c r="K256" s="24">
        <f>IF(COUNT(C256,F256,I256)=0,"",SUM(C256,F256,I256))</f>
        <v/>
      </c>
      <c r="L256" s="25" t="n"/>
      <c r="M256" s="25" t="n"/>
      <c r="N256" s="25" t="n"/>
      <c r="O256" s="25" t="n"/>
      <c r="P256" s="25" t="n"/>
      <c r="Q256" s="25" t="n"/>
      <c r="R256" s="25" t="n"/>
      <c r="S256" s="25" t="n"/>
      <c r="T256" s="24">
        <f>IF(COUNT(L256:S256)=0,"",SUM(L256:S256))</f>
        <v/>
      </c>
      <c r="U256" s="23" t="n"/>
      <c r="V256" s="26">
        <f>IF(A256="","",SUMIFS('Tankers'!$G$4:$G$2003,'Tankers'!$A$4:$A$2003,A256,'Tankers'!$D$4:$D$2003,$I$3))</f>
        <v/>
      </c>
      <c r="W256" s="26">
        <f>IF(V256="","",IF($T$3="",0,V256*$T$3/100))</f>
        <v/>
      </c>
      <c r="X256" s="24">
        <f>IF(OR(NOT(ISNUMBER(T256)),NOT(ISNUMBER(T257))),"",IF(COUNT(L256:S256)&lt;&gt;COUNT(L257:S257),"Check the meters",T257-T256-IF($L$4="Yes",N(U256),0)))</f>
        <v/>
      </c>
      <c r="Y256" s="24">
        <f>IF(AND(ISNUMBER(K256),ISNUMBER(V256),ISNUMBER(W256),ISNUMBER(X256)),K256+V256-W256-X256,"")</f>
        <v/>
      </c>
      <c r="Z256" s="23" t="n"/>
      <c r="AA256" s="24">
        <f>IF(ISNUMBER(Z256),Z256,IF(ISNUMBER(K257),K257,""))</f>
        <v/>
      </c>
      <c r="AB256" s="27">
        <f>IF(AND(ISNUMBER(Y256),ISNUMBER(AA256)),AA256-Y256,"")</f>
        <v/>
      </c>
      <c r="AC256" s="24">
        <f>IF(ISNUMBER(AA256),0.04*AA256,"")</f>
        <v/>
      </c>
      <c r="AD256" s="28">
        <f>IF(AND(ISNUMBER(AB256),ISNUMBER(AA256)),IF(AA256=0,"",AB256/AA256),"")</f>
        <v/>
      </c>
      <c r="AE256" s="29">
        <f>IF(ISNUMBER(AB256),IF(ROUND(ABS(AB256),3)&lt;=ROUND(AC256,3),"Inside 4%","Over 4%"),"")</f>
        <v/>
      </c>
      <c r="AF256" s="22" t="n"/>
    </row>
    <row r="257">
      <c r="A257" s="30">
        <f>IF(A256="","",A256+1)</f>
        <v/>
      </c>
      <c r="B257" s="22" t="n"/>
      <c r="C257" s="23" t="n"/>
      <c r="D257" s="22" t="n"/>
      <c r="E257" s="22" t="n"/>
      <c r="F257" s="23" t="n"/>
      <c r="G257" s="22" t="n"/>
      <c r="H257" s="22" t="n"/>
      <c r="I257" s="23" t="n"/>
      <c r="J257" s="22" t="n"/>
      <c r="K257" s="24">
        <f>IF(COUNT(C257,F257,I257)=0,"",SUM(C257,F257,I257))</f>
        <v/>
      </c>
      <c r="L257" s="25" t="n"/>
      <c r="M257" s="25" t="n"/>
      <c r="N257" s="25" t="n"/>
      <c r="O257" s="25" t="n"/>
      <c r="P257" s="25" t="n"/>
      <c r="Q257" s="25" t="n"/>
      <c r="R257" s="25" t="n"/>
      <c r="S257" s="25" t="n"/>
      <c r="T257" s="24">
        <f>IF(COUNT(L257:S257)=0,"",SUM(L257:S257))</f>
        <v/>
      </c>
      <c r="U257" s="23" t="n"/>
      <c r="V257" s="26">
        <f>IF(A257="","",SUMIFS('Tankers'!$G$4:$G$2003,'Tankers'!$A$4:$A$2003,A257,'Tankers'!$D$4:$D$2003,$I$3))</f>
        <v/>
      </c>
      <c r="W257" s="26">
        <f>IF(V257="","",IF($T$3="",0,V257*$T$3/100))</f>
        <v/>
      </c>
      <c r="X257" s="24">
        <f>IF(OR(NOT(ISNUMBER(T257)),NOT(ISNUMBER(T258))),"",IF(COUNT(L257:S257)&lt;&gt;COUNT(L258:S258),"Check the meters",T258-T257-IF($L$4="Yes",N(U257),0)))</f>
        <v/>
      </c>
      <c r="Y257" s="24">
        <f>IF(AND(ISNUMBER(K257),ISNUMBER(V257),ISNUMBER(W257),ISNUMBER(X257)),K257+V257-W257-X257,"")</f>
        <v/>
      </c>
      <c r="Z257" s="23" t="n"/>
      <c r="AA257" s="24">
        <f>IF(ISNUMBER(Z257),Z257,IF(ISNUMBER(K258),K258,""))</f>
        <v/>
      </c>
      <c r="AB257" s="27">
        <f>IF(AND(ISNUMBER(Y257),ISNUMBER(AA257)),AA257-Y257,"")</f>
        <v/>
      </c>
      <c r="AC257" s="24">
        <f>IF(ISNUMBER(AA257),0.04*AA257,"")</f>
        <v/>
      </c>
      <c r="AD257" s="28">
        <f>IF(AND(ISNUMBER(AB257),ISNUMBER(AA257)),IF(AA257=0,"",AB257/AA257),"")</f>
        <v/>
      </c>
      <c r="AE257" s="29">
        <f>IF(ISNUMBER(AB257),IF(ROUND(ABS(AB257),3)&lt;=ROUND(AC257,3),"Inside 4%","Over 4%"),"")</f>
        <v/>
      </c>
      <c r="AF257" s="22" t="n"/>
    </row>
    <row r="258">
      <c r="A258" s="30">
        <f>IF(A257="","",A257+1)</f>
        <v/>
      </c>
      <c r="B258" s="22" t="n"/>
      <c r="C258" s="23" t="n"/>
      <c r="D258" s="22" t="n"/>
      <c r="E258" s="22" t="n"/>
      <c r="F258" s="23" t="n"/>
      <c r="G258" s="22" t="n"/>
      <c r="H258" s="22" t="n"/>
      <c r="I258" s="23" t="n"/>
      <c r="J258" s="22" t="n"/>
      <c r="K258" s="24">
        <f>IF(COUNT(C258,F258,I258)=0,"",SUM(C258,F258,I258))</f>
        <v/>
      </c>
      <c r="L258" s="25" t="n"/>
      <c r="M258" s="25" t="n"/>
      <c r="N258" s="25" t="n"/>
      <c r="O258" s="25" t="n"/>
      <c r="P258" s="25" t="n"/>
      <c r="Q258" s="25" t="n"/>
      <c r="R258" s="25" t="n"/>
      <c r="S258" s="25" t="n"/>
      <c r="T258" s="24">
        <f>IF(COUNT(L258:S258)=0,"",SUM(L258:S258))</f>
        <v/>
      </c>
      <c r="U258" s="23" t="n"/>
      <c r="V258" s="26">
        <f>IF(A258="","",SUMIFS('Tankers'!$G$4:$G$2003,'Tankers'!$A$4:$A$2003,A258,'Tankers'!$D$4:$D$2003,$I$3))</f>
        <v/>
      </c>
      <c r="W258" s="26">
        <f>IF(V258="","",IF($T$3="",0,V258*$T$3/100))</f>
        <v/>
      </c>
      <c r="X258" s="24">
        <f>IF(OR(NOT(ISNUMBER(T258)),NOT(ISNUMBER(T259))),"",IF(COUNT(L258:S258)&lt;&gt;COUNT(L259:S259),"Check the meters",T259-T258-IF($L$4="Yes",N(U258),0)))</f>
        <v/>
      </c>
      <c r="Y258" s="24">
        <f>IF(AND(ISNUMBER(K258),ISNUMBER(V258),ISNUMBER(W258),ISNUMBER(X258)),K258+V258-W258-X258,"")</f>
        <v/>
      </c>
      <c r="Z258" s="23" t="n"/>
      <c r="AA258" s="24">
        <f>IF(ISNUMBER(Z258),Z258,IF(ISNUMBER(K259),K259,""))</f>
        <v/>
      </c>
      <c r="AB258" s="27">
        <f>IF(AND(ISNUMBER(Y258),ISNUMBER(AA258)),AA258-Y258,"")</f>
        <v/>
      </c>
      <c r="AC258" s="24">
        <f>IF(ISNUMBER(AA258),0.04*AA258,"")</f>
        <v/>
      </c>
      <c r="AD258" s="28">
        <f>IF(AND(ISNUMBER(AB258),ISNUMBER(AA258)),IF(AA258=0,"",AB258/AA258),"")</f>
        <v/>
      </c>
      <c r="AE258" s="29">
        <f>IF(ISNUMBER(AB258),IF(ROUND(ABS(AB258),3)&lt;=ROUND(AC258,3),"Inside 4%","Over 4%"),"")</f>
        <v/>
      </c>
      <c r="AF258" s="22" t="n"/>
    </row>
    <row r="259">
      <c r="A259" s="30">
        <f>IF(A258="","",A258+1)</f>
        <v/>
      </c>
      <c r="B259" s="22" t="n"/>
      <c r="C259" s="23" t="n"/>
      <c r="D259" s="22" t="n"/>
      <c r="E259" s="22" t="n"/>
      <c r="F259" s="23" t="n"/>
      <c r="G259" s="22" t="n"/>
      <c r="H259" s="22" t="n"/>
      <c r="I259" s="23" t="n"/>
      <c r="J259" s="22" t="n"/>
      <c r="K259" s="24">
        <f>IF(COUNT(C259,F259,I259)=0,"",SUM(C259,F259,I259))</f>
        <v/>
      </c>
      <c r="L259" s="25" t="n"/>
      <c r="M259" s="25" t="n"/>
      <c r="N259" s="25" t="n"/>
      <c r="O259" s="25" t="n"/>
      <c r="P259" s="25" t="n"/>
      <c r="Q259" s="25" t="n"/>
      <c r="R259" s="25" t="n"/>
      <c r="S259" s="25" t="n"/>
      <c r="T259" s="24">
        <f>IF(COUNT(L259:S259)=0,"",SUM(L259:S259))</f>
        <v/>
      </c>
      <c r="U259" s="23" t="n"/>
      <c r="V259" s="26">
        <f>IF(A259="","",SUMIFS('Tankers'!$G$4:$G$2003,'Tankers'!$A$4:$A$2003,A259,'Tankers'!$D$4:$D$2003,$I$3))</f>
        <v/>
      </c>
      <c r="W259" s="26">
        <f>IF(V259="","",IF($T$3="",0,V259*$T$3/100))</f>
        <v/>
      </c>
      <c r="X259" s="24">
        <f>IF(OR(NOT(ISNUMBER(T259)),NOT(ISNUMBER(T260))),"",IF(COUNT(L259:S259)&lt;&gt;COUNT(L260:S260),"Check the meters",T260-T259-IF($L$4="Yes",N(U259),0)))</f>
        <v/>
      </c>
      <c r="Y259" s="24">
        <f>IF(AND(ISNUMBER(K259),ISNUMBER(V259),ISNUMBER(W259),ISNUMBER(X259)),K259+V259-W259-X259,"")</f>
        <v/>
      </c>
      <c r="Z259" s="23" t="n"/>
      <c r="AA259" s="24">
        <f>IF(ISNUMBER(Z259),Z259,IF(ISNUMBER(K260),K260,""))</f>
        <v/>
      </c>
      <c r="AB259" s="27">
        <f>IF(AND(ISNUMBER(Y259),ISNUMBER(AA259)),AA259-Y259,"")</f>
        <v/>
      </c>
      <c r="AC259" s="24">
        <f>IF(ISNUMBER(AA259),0.04*AA259,"")</f>
        <v/>
      </c>
      <c r="AD259" s="28">
        <f>IF(AND(ISNUMBER(AB259),ISNUMBER(AA259)),IF(AA259=0,"",AB259/AA259),"")</f>
        <v/>
      </c>
      <c r="AE259" s="29">
        <f>IF(ISNUMBER(AB259),IF(ROUND(ABS(AB259),3)&lt;=ROUND(AC259,3),"Inside 4%","Over 4%"),"")</f>
        <v/>
      </c>
      <c r="AF259" s="22" t="n"/>
    </row>
    <row r="260">
      <c r="A260" s="30">
        <f>IF(A259="","",A259+1)</f>
        <v/>
      </c>
      <c r="B260" s="22" t="n"/>
      <c r="C260" s="23" t="n"/>
      <c r="D260" s="22" t="n"/>
      <c r="E260" s="22" t="n"/>
      <c r="F260" s="23" t="n"/>
      <c r="G260" s="22" t="n"/>
      <c r="H260" s="22" t="n"/>
      <c r="I260" s="23" t="n"/>
      <c r="J260" s="22" t="n"/>
      <c r="K260" s="24">
        <f>IF(COUNT(C260,F260,I260)=0,"",SUM(C260,F260,I260))</f>
        <v/>
      </c>
      <c r="L260" s="25" t="n"/>
      <c r="M260" s="25" t="n"/>
      <c r="N260" s="25" t="n"/>
      <c r="O260" s="25" t="n"/>
      <c r="P260" s="25" t="n"/>
      <c r="Q260" s="25" t="n"/>
      <c r="R260" s="25" t="n"/>
      <c r="S260" s="25" t="n"/>
      <c r="T260" s="24">
        <f>IF(COUNT(L260:S260)=0,"",SUM(L260:S260))</f>
        <v/>
      </c>
      <c r="U260" s="23" t="n"/>
      <c r="V260" s="26">
        <f>IF(A260="","",SUMIFS('Tankers'!$G$4:$G$2003,'Tankers'!$A$4:$A$2003,A260,'Tankers'!$D$4:$D$2003,$I$3))</f>
        <v/>
      </c>
      <c r="W260" s="26">
        <f>IF(V260="","",IF($T$3="",0,V260*$T$3/100))</f>
        <v/>
      </c>
      <c r="X260" s="24">
        <f>IF(OR(NOT(ISNUMBER(T260)),NOT(ISNUMBER(T261))),"",IF(COUNT(L260:S260)&lt;&gt;COUNT(L261:S261),"Check the meters",T261-T260-IF($L$4="Yes",N(U260),0)))</f>
        <v/>
      </c>
      <c r="Y260" s="24">
        <f>IF(AND(ISNUMBER(K260),ISNUMBER(V260),ISNUMBER(W260),ISNUMBER(X260)),K260+V260-W260-X260,"")</f>
        <v/>
      </c>
      <c r="Z260" s="23" t="n"/>
      <c r="AA260" s="24">
        <f>IF(ISNUMBER(Z260),Z260,IF(ISNUMBER(K261),K261,""))</f>
        <v/>
      </c>
      <c r="AB260" s="27">
        <f>IF(AND(ISNUMBER(Y260),ISNUMBER(AA260)),AA260-Y260,"")</f>
        <v/>
      </c>
      <c r="AC260" s="24">
        <f>IF(ISNUMBER(AA260),0.04*AA260,"")</f>
        <v/>
      </c>
      <c r="AD260" s="28">
        <f>IF(AND(ISNUMBER(AB260),ISNUMBER(AA260)),IF(AA260=0,"",AB260/AA260),"")</f>
        <v/>
      </c>
      <c r="AE260" s="29">
        <f>IF(ISNUMBER(AB260),IF(ROUND(ABS(AB260),3)&lt;=ROUND(AC260,3),"Inside 4%","Over 4%"),"")</f>
        <v/>
      </c>
      <c r="AF260" s="22" t="n"/>
    </row>
    <row r="261">
      <c r="A261" s="30">
        <f>IF(A260="","",A260+1)</f>
        <v/>
      </c>
      <c r="B261" s="22" t="n"/>
      <c r="C261" s="23" t="n"/>
      <c r="D261" s="22" t="n"/>
      <c r="E261" s="22" t="n"/>
      <c r="F261" s="23" t="n"/>
      <c r="G261" s="22" t="n"/>
      <c r="H261" s="22" t="n"/>
      <c r="I261" s="23" t="n"/>
      <c r="J261" s="22" t="n"/>
      <c r="K261" s="24">
        <f>IF(COUNT(C261,F261,I261)=0,"",SUM(C261,F261,I261))</f>
        <v/>
      </c>
      <c r="L261" s="25" t="n"/>
      <c r="M261" s="25" t="n"/>
      <c r="N261" s="25" t="n"/>
      <c r="O261" s="25" t="n"/>
      <c r="P261" s="25" t="n"/>
      <c r="Q261" s="25" t="n"/>
      <c r="R261" s="25" t="n"/>
      <c r="S261" s="25" t="n"/>
      <c r="T261" s="24">
        <f>IF(COUNT(L261:S261)=0,"",SUM(L261:S261))</f>
        <v/>
      </c>
      <c r="U261" s="23" t="n"/>
      <c r="V261" s="26">
        <f>IF(A261="","",SUMIFS('Tankers'!$G$4:$G$2003,'Tankers'!$A$4:$A$2003,A261,'Tankers'!$D$4:$D$2003,$I$3))</f>
        <v/>
      </c>
      <c r="W261" s="26">
        <f>IF(V261="","",IF($T$3="",0,V261*$T$3/100))</f>
        <v/>
      </c>
      <c r="X261" s="24">
        <f>IF(OR(NOT(ISNUMBER(T261)),NOT(ISNUMBER(T262))),"",IF(COUNT(L261:S261)&lt;&gt;COUNT(L262:S262),"Check the meters",T262-T261-IF($L$4="Yes",N(U261),0)))</f>
        <v/>
      </c>
      <c r="Y261" s="24">
        <f>IF(AND(ISNUMBER(K261),ISNUMBER(V261),ISNUMBER(W261),ISNUMBER(X261)),K261+V261-W261-X261,"")</f>
        <v/>
      </c>
      <c r="Z261" s="23" t="n"/>
      <c r="AA261" s="24">
        <f>IF(ISNUMBER(Z261),Z261,IF(ISNUMBER(K262),K262,""))</f>
        <v/>
      </c>
      <c r="AB261" s="27">
        <f>IF(AND(ISNUMBER(Y261),ISNUMBER(AA261)),AA261-Y261,"")</f>
        <v/>
      </c>
      <c r="AC261" s="24">
        <f>IF(ISNUMBER(AA261),0.04*AA261,"")</f>
        <v/>
      </c>
      <c r="AD261" s="28">
        <f>IF(AND(ISNUMBER(AB261),ISNUMBER(AA261)),IF(AA261=0,"",AB261/AA261),"")</f>
        <v/>
      </c>
      <c r="AE261" s="29">
        <f>IF(ISNUMBER(AB261),IF(ROUND(ABS(AB261),3)&lt;=ROUND(AC261,3),"Inside 4%","Over 4%"),"")</f>
        <v/>
      </c>
      <c r="AF261" s="22" t="n"/>
    </row>
    <row r="262">
      <c r="A262" s="30">
        <f>IF(A261="","",A261+1)</f>
        <v/>
      </c>
      <c r="B262" s="22" t="n"/>
      <c r="C262" s="23" t="n"/>
      <c r="D262" s="22" t="n"/>
      <c r="E262" s="22" t="n"/>
      <c r="F262" s="23" t="n"/>
      <c r="G262" s="22" t="n"/>
      <c r="H262" s="22" t="n"/>
      <c r="I262" s="23" t="n"/>
      <c r="J262" s="22" t="n"/>
      <c r="K262" s="24">
        <f>IF(COUNT(C262,F262,I262)=0,"",SUM(C262,F262,I262))</f>
        <v/>
      </c>
      <c r="L262" s="25" t="n"/>
      <c r="M262" s="25" t="n"/>
      <c r="N262" s="25" t="n"/>
      <c r="O262" s="25" t="n"/>
      <c r="P262" s="25" t="n"/>
      <c r="Q262" s="25" t="n"/>
      <c r="R262" s="25" t="n"/>
      <c r="S262" s="25" t="n"/>
      <c r="T262" s="24">
        <f>IF(COUNT(L262:S262)=0,"",SUM(L262:S262))</f>
        <v/>
      </c>
      <c r="U262" s="23" t="n"/>
      <c r="V262" s="26">
        <f>IF(A262="","",SUMIFS('Tankers'!$G$4:$G$2003,'Tankers'!$A$4:$A$2003,A262,'Tankers'!$D$4:$D$2003,$I$3))</f>
        <v/>
      </c>
      <c r="W262" s="26">
        <f>IF(V262="","",IF($T$3="",0,V262*$T$3/100))</f>
        <v/>
      </c>
      <c r="X262" s="24">
        <f>IF(OR(NOT(ISNUMBER(T262)),NOT(ISNUMBER(T263))),"",IF(COUNT(L262:S262)&lt;&gt;COUNT(L263:S263),"Check the meters",T263-T262-IF($L$4="Yes",N(U262),0)))</f>
        <v/>
      </c>
      <c r="Y262" s="24">
        <f>IF(AND(ISNUMBER(K262),ISNUMBER(V262),ISNUMBER(W262),ISNUMBER(X262)),K262+V262-W262-X262,"")</f>
        <v/>
      </c>
      <c r="Z262" s="23" t="n"/>
      <c r="AA262" s="24">
        <f>IF(ISNUMBER(Z262),Z262,IF(ISNUMBER(K263),K263,""))</f>
        <v/>
      </c>
      <c r="AB262" s="27">
        <f>IF(AND(ISNUMBER(Y262),ISNUMBER(AA262)),AA262-Y262,"")</f>
        <v/>
      </c>
      <c r="AC262" s="24">
        <f>IF(ISNUMBER(AA262),0.04*AA262,"")</f>
        <v/>
      </c>
      <c r="AD262" s="28">
        <f>IF(AND(ISNUMBER(AB262),ISNUMBER(AA262)),IF(AA262=0,"",AB262/AA262),"")</f>
        <v/>
      </c>
      <c r="AE262" s="29">
        <f>IF(ISNUMBER(AB262),IF(ROUND(ABS(AB262),3)&lt;=ROUND(AC262,3),"Inside 4%","Over 4%"),"")</f>
        <v/>
      </c>
      <c r="AF262" s="22" t="n"/>
    </row>
    <row r="263">
      <c r="A263" s="30">
        <f>IF(A262="","",A262+1)</f>
        <v/>
      </c>
      <c r="B263" s="22" t="n"/>
      <c r="C263" s="23" t="n"/>
      <c r="D263" s="22" t="n"/>
      <c r="E263" s="22" t="n"/>
      <c r="F263" s="23" t="n"/>
      <c r="G263" s="22" t="n"/>
      <c r="H263" s="22" t="n"/>
      <c r="I263" s="23" t="n"/>
      <c r="J263" s="22" t="n"/>
      <c r="K263" s="24">
        <f>IF(COUNT(C263,F263,I263)=0,"",SUM(C263,F263,I263))</f>
        <v/>
      </c>
      <c r="L263" s="25" t="n"/>
      <c r="M263" s="25" t="n"/>
      <c r="N263" s="25" t="n"/>
      <c r="O263" s="25" t="n"/>
      <c r="P263" s="25" t="n"/>
      <c r="Q263" s="25" t="n"/>
      <c r="R263" s="25" t="n"/>
      <c r="S263" s="25" t="n"/>
      <c r="T263" s="24">
        <f>IF(COUNT(L263:S263)=0,"",SUM(L263:S263))</f>
        <v/>
      </c>
      <c r="U263" s="23" t="n"/>
      <c r="V263" s="26">
        <f>IF(A263="","",SUMIFS('Tankers'!$G$4:$G$2003,'Tankers'!$A$4:$A$2003,A263,'Tankers'!$D$4:$D$2003,$I$3))</f>
        <v/>
      </c>
      <c r="W263" s="26">
        <f>IF(V263="","",IF($T$3="",0,V263*$T$3/100))</f>
        <v/>
      </c>
      <c r="X263" s="24">
        <f>IF(OR(NOT(ISNUMBER(T263)),NOT(ISNUMBER(T264))),"",IF(COUNT(L263:S263)&lt;&gt;COUNT(L264:S264),"Check the meters",T264-T263-IF($L$4="Yes",N(U263),0)))</f>
        <v/>
      </c>
      <c r="Y263" s="24">
        <f>IF(AND(ISNUMBER(K263),ISNUMBER(V263),ISNUMBER(W263),ISNUMBER(X263)),K263+V263-W263-X263,"")</f>
        <v/>
      </c>
      <c r="Z263" s="23" t="n"/>
      <c r="AA263" s="24">
        <f>IF(ISNUMBER(Z263),Z263,IF(ISNUMBER(K264),K264,""))</f>
        <v/>
      </c>
      <c r="AB263" s="27">
        <f>IF(AND(ISNUMBER(Y263),ISNUMBER(AA263)),AA263-Y263,"")</f>
        <v/>
      </c>
      <c r="AC263" s="24">
        <f>IF(ISNUMBER(AA263),0.04*AA263,"")</f>
        <v/>
      </c>
      <c r="AD263" s="28">
        <f>IF(AND(ISNUMBER(AB263),ISNUMBER(AA263)),IF(AA263=0,"",AB263/AA263),"")</f>
        <v/>
      </c>
      <c r="AE263" s="29">
        <f>IF(ISNUMBER(AB263),IF(ROUND(ABS(AB263),3)&lt;=ROUND(AC263,3),"Inside 4%","Over 4%"),"")</f>
        <v/>
      </c>
      <c r="AF263" s="22" t="n"/>
    </row>
    <row r="264">
      <c r="A264" s="30">
        <f>IF(A263="","",A263+1)</f>
        <v/>
      </c>
      <c r="B264" s="22" t="n"/>
      <c r="C264" s="23" t="n"/>
      <c r="D264" s="22" t="n"/>
      <c r="E264" s="22" t="n"/>
      <c r="F264" s="23" t="n"/>
      <c r="G264" s="22" t="n"/>
      <c r="H264" s="22" t="n"/>
      <c r="I264" s="23" t="n"/>
      <c r="J264" s="22" t="n"/>
      <c r="K264" s="24">
        <f>IF(COUNT(C264,F264,I264)=0,"",SUM(C264,F264,I264))</f>
        <v/>
      </c>
      <c r="L264" s="25" t="n"/>
      <c r="M264" s="25" t="n"/>
      <c r="N264" s="25" t="n"/>
      <c r="O264" s="25" t="n"/>
      <c r="P264" s="25" t="n"/>
      <c r="Q264" s="25" t="n"/>
      <c r="R264" s="25" t="n"/>
      <c r="S264" s="25" t="n"/>
      <c r="T264" s="24">
        <f>IF(COUNT(L264:S264)=0,"",SUM(L264:S264))</f>
        <v/>
      </c>
      <c r="U264" s="23" t="n"/>
      <c r="V264" s="26">
        <f>IF(A264="","",SUMIFS('Tankers'!$G$4:$G$2003,'Tankers'!$A$4:$A$2003,A264,'Tankers'!$D$4:$D$2003,$I$3))</f>
        <v/>
      </c>
      <c r="W264" s="26">
        <f>IF(V264="","",IF($T$3="",0,V264*$T$3/100))</f>
        <v/>
      </c>
      <c r="X264" s="24">
        <f>IF(OR(NOT(ISNUMBER(T264)),NOT(ISNUMBER(T265))),"",IF(COUNT(L264:S264)&lt;&gt;COUNT(L265:S265),"Check the meters",T265-T264-IF($L$4="Yes",N(U264),0)))</f>
        <v/>
      </c>
      <c r="Y264" s="24">
        <f>IF(AND(ISNUMBER(K264),ISNUMBER(V264),ISNUMBER(W264),ISNUMBER(X264)),K264+V264-W264-X264,"")</f>
        <v/>
      </c>
      <c r="Z264" s="23" t="n"/>
      <c r="AA264" s="24">
        <f>IF(ISNUMBER(Z264),Z264,IF(ISNUMBER(K265),K265,""))</f>
        <v/>
      </c>
      <c r="AB264" s="27">
        <f>IF(AND(ISNUMBER(Y264),ISNUMBER(AA264)),AA264-Y264,"")</f>
        <v/>
      </c>
      <c r="AC264" s="24">
        <f>IF(ISNUMBER(AA264),0.04*AA264,"")</f>
        <v/>
      </c>
      <c r="AD264" s="28">
        <f>IF(AND(ISNUMBER(AB264),ISNUMBER(AA264)),IF(AA264=0,"",AB264/AA264),"")</f>
        <v/>
      </c>
      <c r="AE264" s="29">
        <f>IF(ISNUMBER(AB264),IF(ROUND(ABS(AB264),3)&lt;=ROUND(AC264,3),"Inside 4%","Over 4%"),"")</f>
        <v/>
      </c>
      <c r="AF264" s="22" t="n"/>
    </row>
    <row r="265">
      <c r="A265" s="30">
        <f>IF(A264="","",A264+1)</f>
        <v/>
      </c>
      <c r="B265" s="22" t="n"/>
      <c r="C265" s="23" t="n"/>
      <c r="D265" s="22" t="n"/>
      <c r="E265" s="22" t="n"/>
      <c r="F265" s="23" t="n"/>
      <c r="G265" s="22" t="n"/>
      <c r="H265" s="22" t="n"/>
      <c r="I265" s="23" t="n"/>
      <c r="J265" s="22" t="n"/>
      <c r="K265" s="24">
        <f>IF(COUNT(C265,F265,I265)=0,"",SUM(C265,F265,I265))</f>
        <v/>
      </c>
      <c r="L265" s="25" t="n"/>
      <c r="M265" s="25" t="n"/>
      <c r="N265" s="25" t="n"/>
      <c r="O265" s="25" t="n"/>
      <c r="P265" s="25" t="n"/>
      <c r="Q265" s="25" t="n"/>
      <c r="R265" s="25" t="n"/>
      <c r="S265" s="25" t="n"/>
      <c r="T265" s="24">
        <f>IF(COUNT(L265:S265)=0,"",SUM(L265:S265))</f>
        <v/>
      </c>
      <c r="U265" s="23" t="n"/>
      <c r="V265" s="26">
        <f>IF(A265="","",SUMIFS('Tankers'!$G$4:$G$2003,'Tankers'!$A$4:$A$2003,A265,'Tankers'!$D$4:$D$2003,$I$3))</f>
        <v/>
      </c>
      <c r="W265" s="26">
        <f>IF(V265="","",IF($T$3="",0,V265*$T$3/100))</f>
        <v/>
      </c>
      <c r="X265" s="24">
        <f>IF(OR(NOT(ISNUMBER(T265)),NOT(ISNUMBER(T266))),"",IF(COUNT(L265:S265)&lt;&gt;COUNT(L266:S266),"Check the meters",T266-T265-IF($L$4="Yes",N(U265),0)))</f>
        <v/>
      </c>
      <c r="Y265" s="24">
        <f>IF(AND(ISNUMBER(K265),ISNUMBER(V265),ISNUMBER(W265),ISNUMBER(X265)),K265+V265-W265-X265,"")</f>
        <v/>
      </c>
      <c r="Z265" s="23" t="n"/>
      <c r="AA265" s="24">
        <f>IF(ISNUMBER(Z265),Z265,IF(ISNUMBER(K266),K266,""))</f>
        <v/>
      </c>
      <c r="AB265" s="27">
        <f>IF(AND(ISNUMBER(Y265),ISNUMBER(AA265)),AA265-Y265,"")</f>
        <v/>
      </c>
      <c r="AC265" s="24">
        <f>IF(ISNUMBER(AA265),0.04*AA265,"")</f>
        <v/>
      </c>
      <c r="AD265" s="28">
        <f>IF(AND(ISNUMBER(AB265),ISNUMBER(AA265)),IF(AA265=0,"",AB265/AA265),"")</f>
        <v/>
      </c>
      <c r="AE265" s="29">
        <f>IF(ISNUMBER(AB265),IF(ROUND(ABS(AB265),3)&lt;=ROUND(AC265,3),"Inside 4%","Over 4%"),"")</f>
        <v/>
      </c>
      <c r="AF265" s="22" t="n"/>
    </row>
    <row r="266">
      <c r="A266" s="30">
        <f>IF(A265="","",A265+1)</f>
        <v/>
      </c>
      <c r="B266" s="22" t="n"/>
      <c r="C266" s="23" t="n"/>
      <c r="D266" s="22" t="n"/>
      <c r="E266" s="22" t="n"/>
      <c r="F266" s="23" t="n"/>
      <c r="G266" s="22" t="n"/>
      <c r="H266" s="22" t="n"/>
      <c r="I266" s="23" t="n"/>
      <c r="J266" s="22" t="n"/>
      <c r="K266" s="24">
        <f>IF(COUNT(C266,F266,I266)=0,"",SUM(C266,F266,I266))</f>
        <v/>
      </c>
      <c r="L266" s="25" t="n"/>
      <c r="M266" s="25" t="n"/>
      <c r="N266" s="25" t="n"/>
      <c r="O266" s="25" t="n"/>
      <c r="P266" s="25" t="n"/>
      <c r="Q266" s="25" t="n"/>
      <c r="R266" s="25" t="n"/>
      <c r="S266" s="25" t="n"/>
      <c r="T266" s="24">
        <f>IF(COUNT(L266:S266)=0,"",SUM(L266:S266))</f>
        <v/>
      </c>
      <c r="U266" s="23" t="n"/>
      <c r="V266" s="26">
        <f>IF(A266="","",SUMIFS('Tankers'!$G$4:$G$2003,'Tankers'!$A$4:$A$2003,A266,'Tankers'!$D$4:$D$2003,$I$3))</f>
        <v/>
      </c>
      <c r="W266" s="26">
        <f>IF(V266="","",IF($T$3="",0,V266*$T$3/100))</f>
        <v/>
      </c>
      <c r="X266" s="24">
        <f>IF(OR(NOT(ISNUMBER(T266)),NOT(ISNUMBER(T267))),"",IF(COUNT(L266:S266)&lt;&gt;COUNT(L267:S267),"Check the meters",T267-T266-IF($L$4="Yes",N(U266),0)))</f>
        <v/>
      </c>
      <c r="Y266" s="24">
        <f>IF(AND(ISNUMBER(K266),ISNUMBER(V266),ISNUMBER(W266),ISNUMBER(X266)),K266+V266-W266-X266,"")</f>
        <v/>
      </c>
      <c r="Z266" s="23" t="n"/>
      <c r="AA266" s="24">
        <f>IF(ISNUMBER(Z266),Z266,IF(ISNUMBER(K267),K267,""))</f>
        <v/>
      </c>
      <c r="AB266" s="27">
        <f>IF(AND(ISNUMBER(Y266),ISNUMBER(AA266)),AA266-Y266,"")</f>
        <v/>
      </c>
      <c r="AC266" s="24">
        <f>IF(ISNUMBER(AA266),0.04*AA266,"")</f>
        <v/>
      </c>
      <c r="AD266" s="28">
        <f>IF(AND(ISNUMBER(AB266),ISNUMBER(AA266)),IF(AA266=0,"",AB266/AA266),"")</f>
        <v/>
      </c>
      <c r="AE266" s="29">
        <f>IF(ISNUMBER(AB266),IF(ROUND(ABS(AB266),3)&lt;=ROUND(AC266,3),"Inside 4%","Over 4%"),"")</f>
        <v/>
      </c>
      <c r="AF266" s="22" t="n"/>
    </row>
    <row r="267">
      <c r="A267" s="30">
        <f>IF(A266="","",A266+1)</f>
        <v/>
      </c>
      <c r="B267" s="22" t="n"/>
      <c r="C267" s="23" t="n"/>
      <c r="D267" s="22" t="n"/>
      <c r="E267" s="22" t="n"/>
      <c r="F267" s="23" t="n"/>
      <c r="G267" s="22" t="n"/>
      <c r="H267" s="22" t="n"/>
      <c r="I267" s="23" t="n"/>
      <c r="J267" s="22" t="n"/>
      <c r="K267" s="24">
        <f>IF(COUNT(C267,F267,I267)=0,"",SUM(C267,F267,I267))</f>
        <v/>
      </c>
      <c r="L267" s="25" t="n"/>
      <c r="M267" s="25" t="n"/>
      <c r="N267" s="25" t="n"/>
      <c r="O267" s="25" t="n"/>
      <c r="P267" s="25" t="n"/>
      <c r="Q267" s="25" t="n"/>
      <c r="R267" s="25" t="n"/>
      <c r="S267" s="25" t="n"/>
      <c r="T267" s="24">
        <f>IF(COUNT(L267:S267)=0,"",SUM(L267:S267))</f>
        <v/>
      </c>
      <c r="U267" s="23" t="n"/>
      <c r="V267" s="26">
        <f>IF(A267="","",SUMIFS('Tankers'!$G$4:$G$2003,'Tankers'!$A$4:$A$2003,A267,'Tankers'!$D$4:$D$2003,$I$3))</f>
        <v/>
      </c>
      <c r="W267" s="26">
        <f>IF(V267="","",IF($T$3="",0,V267*$T$3/100))</f>
        <v/>
      </c>
      <c r="X267" s="24">
        <f>IF(OR(NOT(ISNUMBER(T267)),NOT(ISNUMBER(T268))),"",IF(COUNT(L267:S267)&lt;&gt;COUNT(L268:S268),"Check the meters",T268-T267-IF($L$4="Yes",N(U267),0)))</f>
        <v/>
      </c>
      <c r="Y267" s="24">
        <f>IF(AND(ISNUMBER(K267),ISNUMBER(V267),ISNUMBER(W267),ISNUMBER(X267)),K267+V267-W267-X267,"")</f>
        <v/>
      </c>
      <c r="Z267" s="23" t="n"/>
      <c r="AA267" s="24">
        <f>IF(ISNUMBER(Z267),Z267,IF(ISNUMBER(K268),K268,""))</f>
        <v/>
      </c>
      <c r="AB267" s="27">
        <f>IF(AND(ISNUMBER(Y267),ISNUMBER(AA267)),AA267-Y267,"")</f>
        <v/>
      </c>
      <c r="AC267" s="24">
        <f>IF(ISNUMBER(AA267),0.04*AA267,"")</f>
        <v/>
      </c>
      <c r="AD267" s="28">
        <f>IF(AND(ISNUMBER(AB267),ISNUMBER(AA267)),IF(AA267=0,"",AB267/AA267),"")</f>
        <v/>
      </c>
      <c r="AE267" s="29">
        <f>IF(ISNUMBER(AB267),IF(ROUND(ABS(AB267),3)&lt;=ROUND(AC267,3),"Inside 4%","Over 4%"),"")</f>
        <v/>
      </c>
      <c r="AF267" s="22" t="n"/>
    </row>
    <row r="268">
      <c r="A268" s="30">
        <f>IF(A267="","",A267+1)</f>
        <v/>
      </c>
      <c r="B268" s="22" t="n"/>
      <c r="C268" s="23" t="n"/>
      <c r="D268" s="22" t="n"/>
      <c r="E268" s="22" t="n"/>
      <c r="F268" s="23" t="n"/>
      <c r="G268" s="22" t="n"/>
      <c r="H268" s="22" t="n"/>
      <c r="I268" s="23" t="n"/>
      <c r="J268" s="22" t="n"/>
      <c r="K268" s="24">
        <f>IF(COUNT(C268,F268,I268)=0,"",SUM(C268,F268,I268))</f>
        <v/>
      </c>
      <c r="L268" s="25" t="n"/>
      <c r="M268" s="25" t="n"/>
      <c r="N268" s="25" t="n"/>
      <c r="O268" s="25" t="n"/>
      <c r="P268" s="25" t="n"/>
      <c r="Q268" s="25" t="n"/>
      <c r="R268" s="25" t="n"/>
      <c r="S268" s="25" t="n"/>
      <c r="T268" s="24">
        <f>IF(COUNT(L268:S268)=0,"",SUM(L268:S268))</f>
        <v/>
      </c>
      <c r="U268" s="23" t="n"/>
      <c r="V268" s="26">
        <f>IF(A268="","",SUMIFS('Tankers'!$G$4:$G$2003,'Tankers'!$A$4:$A$2003,A268,'Tankers'!$D$4:$D$2003,$I$3))</f>
        <v/>
      </c>
      <c r="W268" s="26">
        <f>IF(V268="","",IF($T$3="",0,V268*$T$3/100))</f>
        <v/>
      </c>
      <c r="X268" s="24">
        <f>IF(OR(NOT(ISNUMBER(T268)),NOT(ISNUMBER(T269))),"",IF(COUNT(L268:S268)&lt;&gt;COUNT(L269:S269),"Check the meters",T269-T268-IF($L$4="Yes",N(U268),0)))</f>
        <v/>
      </c>
      <c r="Y268" s="24">
        <f>IF(AND(ISNUMBER(K268),ISNUMBER(V268),ISNUMBER(W268),ISNUMBER(X268)),K268+V268-W268-X268,"")</f>
        <v/>
      </c>
      <c r="Z268" s="23" t="n"/>
      <c r="AA268" s="24">
        <f>IF(ISNUMBER(Z268),Z268,IF(ISNUMBER(K269),K269,""))</f>
        <v/>
      </c>
      <c r="AB268" s="27">
        <f>IF(AND(ISNUMBER(Y268),ISNUMBER(AA268)),AA268-Y268,"")</f>
        <v/>
      </c>
      <c r="AC268" s="24">
        <f>IF(ISNUMBER(AA268),0.04*AA268,"")</f>
        <v/>
      </c>
      <c r="AD268" s="28">
        <f>IF(AND(ISNUMBER(AB268),ISNUMBER(AA268)),IF(AA268=0,"",AB268/AA268),"")</f>
        <v/>
      </c>
      <c r="AE268" s="29">
        <f>IF(ISNUMBER(AB268),IF(ROUND(ABS(AB268),3)&lt;=ROUND(AC268,3),"Inside 4%","Over 4%"),"")</f>
        <v/>
      </c>
      <c r="AF268" s="22" t="n"/>
    </row>
    <row r="269">
      <c r="A269" s="30">
        <f>IF(A268="","",A268+1)</f>
        <v/>
      </c>
      <c r="B269" s="22" t="n"/>
      <c r="C269" s="23" t="n"/>
      <c r="D269" s="22" t="n"/>
      <c r="E269" s="22" t="n"/>
      <c r="F269" s="23" t="n"/>
      <c r="G269" s="22" t="n"/>
      <c r="H269" s="22" t="n"/>
      <c r="I269" s="23" t="n"/>
      <c r="J269" s="22" t="n"/>
      <c r="K269" s="24">
        <f>IF(COUNT(C269,F269,I269)=0,"",SUM(C269,F269,I269))</f>
        <v/>
      </c>
      <c r="L269" s="25" t="n"/>
      <c r="M269" s="25" t="n"/>
      <c r="N269" s="25" t="n"/>
      <c r="O269" s="25" t="n"/>
      <c r="P269" s="25" t="n"/>
      <c r="Q269" s="25" t="n"/>
      <c r="R269" s="25" t="n"/>
      <c r="S269" s="25" t="n"/>
      <c r="T269" s="24">
        <f>IF(COUNT(L269:S269)=0,"",SUM(L269:S269))</f>
        <v/>
      </c>
      <c r="U269" s="23" t="n"/>
      <c r="V269" s="26">
        <f>IF(A269="","",SUMIFS('Tankers'!$G$4:$G$2003,'Tankers'!$A$4:$A$2003,A269,'Tankers'!$D$4:$D$2003,$I$3))</f>
        <v/>
      </c>
      <c r="W269" s="26">
        <f>IF(V269="","",IF($T$3="",0,V269*$T$3/100))</f>
        <v/>
      </c>
      <c r="X269" s="24">
        <f>IF(OR(NOT(ISNUMBER(T269)),NOT(ISNUMBER(T270))),"",IF(COUNT(L269:S269)&lt;&gt;COUNT(L270:S270),"Check the meters",T270-T269-IF($L$4="Yes",N(U269),0)))</f>
        <v/>
      </c>
      <c r="Y269" s="24">
        <f>IF(AND(ISNUMBER(K269),ISNUMBER(V269),ISNUMBER(W269),ISNUMBER(X269)),K269+V269-W269-X269,"")</f>
        <v/>
      </c>
      <c r="Z269" s="23" t="n"/>
      <c r="AA269" s="24">
        <f>IF(ISNUMBER(Z269),Z269,IF(ISNUMBER(K270),K270,""))</f>
        <v/>
      </c>
      <c r="AB269" s="27">
        <f>IF(AND(ISNUMBER(Y269),ISNUMBER(AA269)),AA269-Y269,"")</f>
        <v/>
      </c>
      <c r="AC269" s="24">
        <f>IF(ISNUMBER(AA269),0.04*AA269,"")</f>
        <v/>
      </c>
      <c r="AD269" s="28">
        <f>IF(AND(ISNUMBER(AB269),ISNUMBER(AA269)),IF(AA269=0,"",AB269/AA269),"")</f>
        <v/>
      </c>
      <c r="AE269" s="29">
        <f>IF(ISNUMBER(AB269),IF(ROUND(ABS(AB269),3)&lt;=ROUND(AC269,3),"Inside 4%","Over 4%"),"")</f>
        <v/>
      </c>
      <c r="AF269" s="22" t="n"/>
    </row>
    <row r="270">
      <c r="A270" s="30">
        <f>IF(A269="","",A269+1)</f>
        <v/>
      </c>
      <c r="B270" s="22" t="n"/>
      <c r="C270" s="23" t="n"/>
      <c r="D270" s="22" t="n"/>
      <c r="E270" s="22" t="n"/>
      <c r="F270" s="23" t="n"/>
      <c r="G270" s="22" t="n"/>
      <c r="H270" s="22" t="n"/>
      <c r="I270" s="23" t="n"/>
      <c r="J270" s="22" t="n"/>
      <c r="K270" s="24">
        <f>IF(COUNT(C270,F270,I270)=0,"",SUM(C270,F270,I270))</f>
        <v/>
      </c>
      <c r="L270" s="25" t="n"/>
      <c r="M270" s="25" t="n"/>
      <c r="N270" s="25" t="n"/>
      <c r="O270" s="25" t="n"/>
      <c r="P270" s="25" t="n"/>
      <c r="Q270" s="25" t="n"/>
      <c r="R270" s="25" t="n"/>
      <c r="S270" s="25" t="n"/>
      <c r="T270" s="24">
        <f>IF(COUNT(L270:S270)=0,"",SUM(L270:S270))</f>
        <v/>
      </c>
      <c r="U270" s="23" t="n"/>
      <c r="V270" s="26">
        <f>IF(A270="","",SUMIFS('Tankers'!$G$4:$G$2003,'Tankers'!$A$4:$A$2003,A270,'Tankers'!$D$4:$D$2003,$I$3))</f>
        <v/>
      </c>
      <c r="W270" s="26">
        <f>IF(V270="","",IF($T$3="",0,V270*$T$3/100))</f>
        <v/>
      </c>
      <c r="X270" s="24">
        <f>IF(OR(NOT(ISNUMBER(T270)),NOT(ISNUMBER(T271))),"",IF(COUNT(L270:S270)&lt;&gt;COUNT(L271:S271),"Check the meters",T271-T270-IF($L$4="Yes",N(U270),0)))</f>
        <v/>
      </c>
      <c r="Y270" s="24">
        <f>IF(AND(ISNUMBER(K270),ISNUMBER(V270),ISNUMBER(W270),ISNUMBER(X270)),K270+V270-W270-X270,"")</f>
        <v/>
      </c>
      <c r="Z270" s="23" t="n"/>
      <c r="AA270" s="24">
        <f>IF(ISNUMBER(Z270),Z270,IF(ISNUMBER(K271),K271,""))</f>
        <v/>
      </c>
      <c r="AB270" s="27">
        <f>IF(AND(ISNUMBER(Y270),ISNUMBER(AA270)),AA270-Y270,"")</f>
        <v/>
      </c>
      <c r="AC270" s="24">
        <f>IF(ISNUMBER(AA270),0.04*AA270,"")</f>
        <v/>
      </c>
      <c r="AD270" s="28">
        <f>IF(AND(ISNUMBER(AB270),ISNUMBER(AA270)),IF(AA270=0,"",AB270/AA270),"")</f>
        <v/>
      </c>
      <c r="AE270" s="29">
        <f>IF(ISNUMBER(AB270),IF(ROUND(ABS(AB270),3)&lt;=ROUND(AC270,3),"Inside 4%","Over 4%"),"")</f>
        <v/>
      </c>
      <c r="AF270" s="22" t="n"/>
    </row>
    <row r="271">
      <c r="A271" s="30">
        <f>IF(A270="","",A270+1)</f>
        <v/>
      </c>
      <c r="B271" s="22" t="n"/>
      <c r="C271" s="23" t="n"/>
      <c r="D271" s="22" t="n"/>
      <c r="E271" s="22" t="n"/>
      <c r="F271" s="23" t="n"/>
      <c r="G271" s="22" t="n"/>
      <c r="H271" s="22" t="n"/>
      <c r="I271" s="23" t="n"/>
      <c r="J271" s="22" t="n"/>
      <c r="K271" s="24">
        <f>IF(COUNT(C271,F271,I271)=0,"",SUM(C271,F271,I271))</f>
        <v/>
      </c>
      <c r="L271" s="25" t="n"/>
      <c r="M271" s="25" t="n"/>
      <c r="N271" s="25" t="n"/>
      <c r="O271" s="25" t="n"/>
      <c r="P271" s="25" t="n"/>
      <c r="Q271" s="25" t="n"/>
      <c r="R271" s="25" t="n"/>
      <c r="S271" s="25" t="n"/>
      <c r="T271" s="24">
        <f>IF(COUNT(L271:S271)=0,"",SUM(L271:S271))</f>
        <v/>
      </c>
      <c r="U271" s="23" t="n"/>
      <c r="V271" s="26">
        <f>IF(A271="","",SUMIFS('Tankers'!$G$4:$G$2003,'Tankers'!$A$4:$A$2003,A271,'Tankers'!$D$4:$D$2003,$I$3))</f>
        <v/>
      </c>
      <c r="W271" s="26">
        <f>IF(V271="","",IF($T$3="",0,V271*$T$3/100))</f>
        <v/>
      </c>
      <c r="X271" s="24">
        <f>IF(OR(NOT(ISNUMBER(T271)),NOT(ISNUMBER(T272))),"",IF(COUNT(L271:S271)&lt;&gt;COUNT(L272:S272),"Check the meters",T272-T271-IF($L$4="Yes",N(U271),0)))</f>
        <v/>
      </c>
      <c r="Y271" s="24">
        <f>IF(AND(ISNUMBER(K271),ISNUMBER(V271),ISNUMBER(W271),ISNUMBER(X271)),K271+V271-W271-X271,"")</f>
        <v/>
      </c>
      <c r="Z271" s="23" t="n"/>
      <c r="AA271" s="24">
        <f>IF(ISNUMBER(Z271),Z271,IF(ISNUMBER(K272),K272,""))</f>
        <v/>
      </c>
      <c r="AB271" s="27">
        <f>IF(AND(ISNUMBER(Y271),ISNUMBER(AA271)),AA271-Y271,"")</f>
        <v/>
      </c>
      <c r="AC271" s="24">
        <f>IF(ISNUMBER(AA271),0.04*AA271,"")</f>
        <v/>
      </c>
      <c r="AD271" s="28">
        <f>IF(AND(ISNUMBER(AB271),ISNUMBER(AA271)),IF(AA271=0,"",AB271/AA271),"")</f>
        <v/>
      </c>
      <c r="AE271" s="29">
        <f>IF(ISNUMBER(AB271),IF(ROUND(ABS(AB271),3)&lt;=ROUND(AC271,3),"Inside 4%","Over 4%"),"")</f>
        <v/>
      </c>
      <c r="AF271" s="22" t="n"/>
    </row>
    <row r="272">
      <c r="A272" s="30">
        <f>IF(A271="","",A271+1)</f>
        <v/>
      </c>
      <c r="B272" s="22" t="n"/>
      <c r="C272" s="23" t="n"/>
      <c r="D272" s="22" t="n"/>
      <c r="E272" s="22" t="n"/>
      <c r="F272" s="23" t="n"/>
      <c r="G272" s="22" t="n"/>
      <c r="H272" s="22" t="n"/>
      <c r="I272" s="23" t="n"/>
      <c r="J272" s="22" t="n"/>
      <c r="K272" s="24">
        <f>IF(COUNT(C272,F272,I272)=0,"",SUM(C272,F272,I272))</f>
        <v/>
      </c>
      <c r="L272" s="25" t="n"/>
      <c r="M272" s="25" t="n"/>
      <c r="N272" s="25" t="n"/>
      <c r="O272" s="25" t="n"/>
      <c r="P272" s="25" t="n"/>
      <c r="Q272" s="25" t="n"/>
      <c r="R272" s="25" t="n"/>
      <c r="S272" s="25" t="n"/>
      <c r="T272" s="24">
        <f>IF(COUNT(L272:S272)=0,"",SUM(L272:S272))</f>
        <v/>
      </c>
      <c r="U272" s="23" t="n"/>
      <c r="V272" s="26">
        <f>IF(A272="","",SUMIFS('Tankers'!$G$4:$G$2003,'Tankers'!$A$4:$A$2003,A272,'Tankers'!$D$4:$D$2003,$I$3))</f>
        <v/>
      </c>
      <c r="W272" s="26">
        <f>IF(V272="","",IF($T$3="",0,V272*$T$3/100))</f>
        <v/>
      </c>
      <c r="X272" s="24">
        <f>IF(OR(NOT(ISNUMBER(T272)),NOT(ISNUMBER(T273))),"",IF(COUNT(L272:S272)&lt;&gt;COUNT(L273:S273),"Check the meters",T273-T272-IF($L$4="Yes",N(U272),0)))</f>
        <v/>
      </c>
      <c r="Y272" s="24">
        <f>IF(AND(ISNUMBER(K272),ISNUMBER(V272),ISNUMBER(W272),ISNUMBER(X272)),K272+V272-W272-X272,"")</f>
        <v/>
      </c>
      <c r="Z272" s="23" t="n"/>
      <c r="AA272" s="24">
        <f>IF(ISNUMBER(Z272),Z272,IF(ISNUMBER(K273),K273,""))</f>
        <v/>
      </c>
      <c r="AB272" s="27">
        <f>IF(AND(ISNUMBER(Y272),ISNUMBER(AA272)),AA272-Y272,"")</f>
        <v/>
      </c>
      <c r="AC272" s="24">
        <f>IF(ISNUMBER(AA272),0.04*AA272,"")</f>
        <v/>
      </c>
      <c r="AD272" s="28">
        <f>IF(AND(ISNUMBER(AB272),ISNUMBER(AA272)),IF(AA272=0,"",AB272/AA272),"")</f>
        <v/>
      </c>
      <c r="AE272" s="29">
        <f>IF(ISNUMBER(AB272),IF(ROUND(ABS(AB272),3)&lt;=ROUND(AC272,3),"Inside 4%","Over 4%"),"")</f>
        <v/>
      </c>
      <c r="AF272" s="22" t="n"/>
    </row>
    <row r="273">
      <c r="A273" s="30">
        <f>IF(A272="","",A272+1)</f>
        <v/>
      </c>
      <c r="B273" s="22" t="n"/>
      <c r="C273" s="23" t="n"/>
      <c r="D273" s="22" t="n"/>
      <c r="E273" s="22" t="n"/>
      <c r="F273" s="23" t="n"/>
      <c r="G273" s="22" t="n"/>
      <c r="H273" s="22" t="n"/>
      <c r="I273" s="23" t="n"/>
      <c r="J273" s="22" t="n"/>
      <c r="K273" s="24">
        <f>IF(COUNT(C273,F273,I273)=0,"",SUM(C273,F273,I273))</f>
        <v/>
      </c>
      <c r="L273" s="25" t="n"/>
      <c r="M273" s="25" t="n"/>
      <c r="N273" s="25" t="n"/>
      <c r="O273" s="25" t="n"/>
      <c r="P273" s="25" t="n"/>
      <c r="Q273" s="25" t="n"/>
      <c r="R273" s="25" t="n"/>
      <c r="S273" s="25" t="n"/>
      <c r="T273" s="24">
        <f>IF(COUNT(L273:S273)=0,"",SUM(L273:S273))</f>
        <v/>
      </c>
      <c r="U273" s="23" t="n"/>
      <c r="V273" s="26">
        <f>IF(A273="","",SUMIFS('Tankers'!$G$4:$G$2003,'Tankers'!$A$4:$A$2003,A273,'Tankers'!$D$4:$D$2003,$I$3))</f>
        <v/>
      </c>
      <c r="W273" s="26">
        <f>IF(V273="","",IF($T$3="",0,V273*$T$3/100))</f>
        <v/>
      </c>
      <c r="X273" s="24">
        <f>IF(OR(NOT(ISNUMBER(T273)),NOT(ISNUMBER(T274))),"",IF(COUNT(L273:S273)&lt;&gt;COUNT(L274:S274),"Check the meters",T274-T273-IF($L$4="Yes",N(U273),0)))</f>
        <v/>
      </c>
      <c r="Y273" s="24">
        <f>IF(AND(ISNUMBER(K273),ISNUMBER(V273),ISNUMBER(W273),ISNUMBER(X273)),K273+V273-W273-X273,"")</f>
        <v/>
      </c>
      <c r="Z273" s="23" t="n"/>
      <c r="AA273" s="24">
        <f>IF(ISNUMBER(Z273),Z273,IF(ISNUMBER(K274),K274,""))</f>
        <v/>
      </c>
      <c r="AB273" s="27">
        <f>IF(AND(ISNUMBER(Y273),ISNUMBER(AA273)),AA273-Y273,"")</f>
        <v/>
      </c>
      <c r="AC273" s="24">
        <f>IF(ISNUMBER(AA273),0.04*AA273,"")</f>
        <v/>
      </c>
      <c r="AD273" s="28">
        <f>IF(AND(ISNUMBER(AB273),ISNUMBER(AA273)),IF(AA273=0,"",AB273/AA273),"")</f>
        <v/>
      </c>
      <c r="AE273" s="29">
        <f>IF(ISNUMBER(AB273),IF(ROUND(ABS(AB273),3)&lt;=ROUND(AC273,3),"Inside 4%","Over 4%"),"")</f>
        <v/>
      </c>
      <c r="AF273" s="22" t="n"/>
    </row>
    <row r="274">
      <c r="A274" s="30">
        <f>IF(A273="","",A273+1)</f>
        <v/>
      </c>
      <c r="B274" s="22" t="n"/>
      <c r="C274" s="23" t="n"/>
      <c r="D274" s="22" t="n"/>
      <c r="E274" s="22" t="n"/>
      <c r="F274" s="23" t="n"/>
      <c r="G274" s="22" t="n"/>
      <c r="H274" s="22" t="n"/>
      <c r="I274" s="23" t="n"/>
      <c r="J274" s="22" t="n"/>
      <c r="K274" s="24">
        <f>IF(COUNT(C274,F274,I274)=0,"",SUM(C274,F274,I274))</f>
        <v/>
      </c>
      <c r="L274" s="25" t="n"/>
      <c r="M274" s="25" t="n"/>
      <c r="N274" s="25" t="n"/>
      <c r="O274" s="25" t="n"/>
      <c r="P274" s="25" t="n"/>
      <c r="Q274" s="25" t="n"/>
      <c r="R274" s="25" t="n"/>
      <c r="S274" s="25" t="n"/>
      <c r="T274" s="24">
        <f>IF(COUNT(L274:S274)=0,"",SUM(L274:S274))</f>
        <v/>
      </c>
      <c r="U274" s="23" t="n"/>
      <c r="V274" s="26">
        <f>IF(A274="","",SUMIFS('Tankers'!$G$4:$G$2003,'Tankers'!$A$4:$A$2003,A274,'Tankers'!$D$4:$D$2003,$I$3))</f>
        <v/>
      </c>
      <c r="W274" s="26">
        <f>IF(V274="","",IF($T$3="",0,V274*$T$3/100))</f>
        <v/>
      </c>
      <c r="X274" s="24">
        <f>IF(OR(NOT(ISNUMBER(T274)),NOT(ISNUMBER(T275))),"",IF(COUNT(L274:S274)&lt;&gt;COUNT(L275:S275),"Check the meters",T275-T274-IF($L$4="Yes",N(U274),0)))</f>
        <v/>
      </c>
      <c r="Y274" s="24">
        <f>IF(AND(ISNUMBER(K274),ISNUMBER(V274),ISNUMBER(W274),ISNUMBER(X274)),K274+V274-W274-X274,"")</f>
        <v/>
      </c>
      <c r="Z274" s="23" t="n"/>
      <c r="AA274" s="24">
        <f>IF(ISNUMBER(Z274),Z274,IF(ISNUMBER(K275),K275,""))</f>
        <v/>
      </c>
      <c r="AB274" s="27">
        <f>IF(AND(ISNUMBER(Y274),ISNUMBER(AA274)),AA274-Y274,"")</f>
        <v/>
      </c>
      <c r="AC274" s="24">
        <f>IF(ISNUMBER(AA274),0.04*AA274,"")</f>
        <v/>
      </c>
      <c r="AD274" s="28">
        <f>IF(AND(ISNUMBER(AB274),ISNUMBER(AA274)),IF(AA274=0,"",AB274/AA274),"")</f>
        <v/>
      </c>
      <c r="AE274" s="29">
        <f>IF(ISNUMBER(AB274),IF(ROUND(ABS(AB274),3)&lt;=ROUND(AC274,3),"Inside 4%","Over 4%"),"")</f>
        <v/>
      </c>
      <c r="AF274" s="22" t="n"/>
    </row>
    <row r="275">
      <c r="A275" s="30">
        <f>IF(A274="","",A274+1)</f>
        <v/>
      </c>
      <c r="B275" s="22" t="n"/>
      <c r="C275" s="23" t="n"/>
      <c r="D275" s="22" t="n"/>
      <c r="E275" s="22" t="n"/>
      <c r="F275" s="23" t="n"/>
      <c r="G275" s="22" t="n"/>
      <c r="H275" s="22" t="n"/>
      <c r="I275" s="23" t="n"/>
      <c r="J275" s="22" t="n"/>
      <c r="K275" s="24">
        <f>IF(COUNT(C275,F275,I275)=0,"",SUM(C275,F275,I275))</f>
        <v/>
      </c>
      <c r="L275" s="25" t="n"/>
      <c r="M275" s="25" t="n"/>
      <c r="N275" s="25" t="n"/>
      <c r="O275" s="25" t="n"/>
      <c r="P275" s="25" t="n"/>
      <c r="Q275" s="25" t="n"/>
      <c r="R275" s="25" t="n"/>
      <c r="S275" s="25" t="n"/>
      <c r="T275" s="24">
        <f>IF(COUNT(L275:S275)=0,"",SUM(L275:S275))</f>
        <v/>
      </c>
      <c r="U275" s="23" t="n"/>
      <c r="V275" s="26">
        <f>IF(A275="","",SUMIFS('Tankers'!$G$4:$G$2003,'Tankers'!$A$4:$A$2003,A275,'Tankers'!$D$4:$D$2003,$I$3))</f>
        <v/>
      </c>
      <c r="W275" s="26">
        <f>IF(V275="","",IF($T$3="",0,V275*$T$3/100))</f>
        <v/>
      </c>
      <c r="X275" s="24">
        <f>IF(OR(NOT(ISNUMBER(T275)),NOT(ISNUMBER(T276))),"",IF(COUNT(L275:S275)&lt;&gt;COUNT(L276:S276),"Check the meters",T276-T275-IF($L$4="Yes",N(U275),0)))</f>
        <v/>
      </c>
      <c r="Y275" s="24">
        <f>IF(AND(ISNUMBER(K275),ISNUMBER(V275),ISNUMBER(W275),ISNUMBER(X275)),K275+V275-W275-X275,"")</f>
        <v/>
      </c>
      <c r="Z275" s="23" t="n"/>
      <c r="AA275" s="24">
        <f>IF(ISNUMBER(Z275),Z275,IF(ISNUMBER(K276),K276,""))</f>
        <v/>
      </c>
      <c r="AB275" s="27">
        <f>IF(AND(ISNUMBER(Y275),ISNUMBER(AA275)),AA275-Y275,"")</f>
        <v/>
      </c>
      <c r="AC275" s="24">
        <f>IF(ISNUMBER(AA275),0.04*AA275,"")</f>
        <v/>
      </c>
      <c r="AD275" s="28">
        <f>IF(AND(ISNUMBER(AB275),ISNUMBER(AA275)),IF(AA275=0,"",AB275/AA275),"")</f>
        <v/>
      </c>
      <c r="AE275" s="29">
        <f>IF(ISNUMBER(AB275),IF(ROUND(ABS(AB275),3)&lt;=ROUND(AC275,3),"Inside 4%","Over 4%"),"")</f>
        <v/>
      </c>
      <c r="AF275" s="22" t="n"/>
    </row>
    <row r="276">
      <c r="A276" s="30">
        <f>IF(A275="","",A275+1)</f>
        <v/>
      </c>
      <c r="B276" s="22" t="n"/>
      <c r="C276" s="23" t="n"/>
      <c r="D276" s="22" t="n"/>
      <c r="E276" s="22" t="n"/>
      <c r="F276" s="23" t="n"/>
      <c r="G276" s="22" t="n"/>
      <c r="H276" s="22" t="n"/>
      <c r="I276" s="23" t="n"/>
      <c r="J276" s="22" t="n"/>
      <c r="K276" s="24">
        <f>IF(COUNT(C276,F276,I276)=0,"",SUM(C276,F276,I276))</f>
        <v/>
      </c>
      <c r="L276" s="25" t="n"/>
      <c r="M276" s="25" t="n"/>
      <c r="N276" s="25" t="n"/>
      <c r="O276" s="25" t="n"/>
      <c r="P276" s="25" t="n"/>
      <c r="Q276" s="25" t="n"/>
      <c r="R276" s="25" t="n"/>
      <c r="S276" s="25" t="n"/>
      <c r="T276" s="24">
        <f>IF(COUNT(L276:S276)=0,"",SUM(L276:S276))</f>
        <v/>
      </c>
      <c r="U276" s="23" t="n"/>
      <c r="V276" s="26">
        <f>IF(A276="","",SUMIFS('Tankers'!$G$4:$G$2003,'Tankers'!$A$4:$A$2003,A276,'Tankers'!$D$4:$D$2003,$I$3))</f>
        <v/>
      </c>
      <c r="W276" s="26">
        <f>IF(V276="","",IF($T$3="",0,V276*$T$3/100))</f>
        <v/>
      </c>
      <c r="X276" s="24">
        <f>IF(OR(NOT(ISNUMBER(T276)),NOT(ISNUMBER(T277))),"",IF(COUNT(L276:S276)&lt;&gt;COUNT(L277:S277),"Check the meters",T277-T276-IF($L$4="Yes",N(U276),0)))</f>
        <v/>
      </c>
      <c r="Y276" s="24">
        <f>IF(AND(ISNUMBER(K276),ISNUMBER(V276),ISNUMBER(W276),ISNUMBER(X276)),K276+V276-W276-X276,"")</f>
        <v/>
      </c>
      <c r="Z276" s="23" t="n"/>
      <c r="AA276" s="24">
        <f>IF(ISNUMBER(Z276),Z276,IF(ISNUMBER(K277),K277,""))</f>
        <v/>
      </c>
      <c r="AB276" s="27">
        <f>IF(AND(ISNUMBER(Y276),ISNUMBER(AA276)),AA276-Y276,"")</f>
        <v/>
      </c>
      <c r="AC276" s="24">
        <f>IF(ISNUMBER(AA276),0.04*AA276,"")</f>
        <v/>
      </c>
      <c r="AD276" s="28">
        <f>IF(AND(ISNUMBER(AB276),ISNUMBER(AA276)),IF(AA276=0,"",AB276/AA276),"")</f>
        <v/>
      </c>
      <c r="AE276" s="29">
        <f>IF(ISNUMBER(AB276),IF(ROUND(ABS(AB276),3)&lt;=ROUND(AC276,3),"Inside 4%","Over 4%"),"")</f>
        <v/>
      </c>
      <c r="AF276" s="22" t="n"/>
    </row>
    <row r="277">
      <c r="A277" s="30">
        <f>IF(A276="","",A276+1)</f>
        <v/>
      </c>
      <c r="B277" s="22" t="n"/>
      <c r="C277" s="23" t="n"/>
      <c r="D277" s="22" t="n"/>
      <c r="E277" s="22" t="n"/>
      <c r="F277" s="23" t="n"/>
      <c r="G277" s="22" t="n"/>
      <c r="H277" s="22" t="n"/>
      <c r="I277" s="23" t="n"/>
      <c r="J277" s="22" t="n"/>
      <c r="K277" s="24">
        <f>IF(COUNT(C277,F277,I277)=0,"",SUM(C277,F277,I277))</f>
        <v/>
      </c>
      <c r="L277" s="25" t="n"/>
      <c r="M277" s="25" t="n"/>
      <c r="N277" s="25" t="n"/>
      <c r="O277" s="25" t="n"/>
      <c r="P277" s="25" t="n"/>
      <c r="Q277" s="25" t="n"/>
      <c r="R277" s="25" t="n"/>
      <c r="S277" s="25" t="n"/>
      <c r="T277" s="24">
        <f>IF(COUNT(L277:S277)=0,"",SUM(L277:S277))</f>
        <v/>
      </c>
      <c r="U277" s="23" t="n"/>
      <c r="V277" s="26">
        <f>IF(A277="","",SUMIFS('Tankers'!$G$4:$G$2003,'Tankers'!$A$4:$A$2003,A277,'Tankers'!$D$4:$D$2003,$I$3))</f>
        <v/>
      </c>
      <c r="W277" s="26">
        <f>IF(V277="","",IF($T$3="",0,V277*$T$3/100))</f>
        <v/>
      </c>
      <c r="X277" s="24">
        <f>IF(OR(NOT(ISNUMBER(T277)),NOT(ISNUMBER(T278))),"",IF(COUNT(L277:S277)&lt;&gt;COUNT(L278:S278),"Check the meters",T278-T277-IF($L$4="Yes",N(U277),0)))</f>
        <v/>
      </c>
      <c r="Y277" s="24">
        <f>IF(AND(ISNUMBER(K277),ISNUMBER(V277),ISNUMBER(W277),ISNUMBER(X277)),K277+V277-W277-X277,"")</f>
        <v/>
      </c>
      <c r="Z277" s="23" t="n"/>
      <c r="AA277" s="24">
        <f>IF(ISNUMBER(Z277),Z277,IF(ISNUMBER(K278),K278,""))</f>
        <v/>
      </c>
      <c r="AB277" s="27">
        <f>IF(AND(ISNUMBER(Y277),ISNUMBER(AA277)),AA277-Y277,"")</f>
        <v/>
      </c>
      <c r="AC277" s="24">
        <f>IF(ISNUMBER(AA277),0.04*AA277,"")</f>
        <v/>
      </c>
      <c r="AD277" s="28">
        <f>IF(AND(ISNUMBER(AB277),ISNUMBER(AA277)),IF(AA277=0,"",AB277/AA277),"")</f>
        <v/>
      </c>
      <c r="AE277" s="29">
        <f>IF(ISNUMBER(AB277),IF(ROUND(ABS(AB277),3)&lt;=ROUND(AC277,3),"Inside 4%","Over 4%"),"")</f>
        <v/>
      </c>
      <c r="AF277" s="22" t="n"/>
    </row>
    <row r="278">
      <c r="A278" s="30">
        <f>IF(A277="","",A277+1)</f>
        <v/>
      </c>
      <c r="B278" s="22" t="n"/>
      <c r="C278" s="23" t="n"/>
      <c r="D278" s="22" t="n"/>
      <c r="E278" s="22" t="n"/>
      <c r="F278" s="23" t="n"/>
      <c r="G278" s="22" t="n"/>
      <c r="H278" s="22" t="n"/>
      <c r="I278" s="23" t="n"/>
      <c r="J278" s="22" t="n"/>
      <c r="K278" s="24">
        <f>IF(COUNT(C278,F278,I278)=0,"",SUM(C278,F278,I278))</f>
        <v/>
      </c>
      <c r="L278" s="25" t="n"/>
      <c r="M278" s="25" t="n"/>
      <c r="N278" s="25" t="n"/>
      <c r="O278" s="25" t="n"/>
      <c r="P278" s="25" t="n"/>
      <c r="Q278" s="25" t="n"/>
      <c r="R278" s="25" t="n"/>
      <c r="S278" s="25" t="n"/>
      <c r="T278" s="24">
        <f>IF(COUNT(L278:S278)=0,"",SUM(L278:S278))</f>
        <v/>
      </c>
      <c r="U278" s="23" t="n"/>
      <c r="V278" s="26">
        <f>IF(A278="","",SUMIFS('Tankers'!$G$4:$G$2003,'Tankers'!$A$4:$A$2003,A278,'Tankers'!$D$4:$D$2003,$I$3))</f>
        <v/>
      </c>
      <c r="W278" s="26">
        <f>IF(V278="","",IF($T$3="",0,V278*$T$3/100))</f>
        <v/>
      </c>
      <c r="X278" s="24">
        <f>IF(OR(NOT(ISNUMBER(T278)),NOT(ISNUMBER(T279))),"",IF(COUNT(L278:S278)&lt;&gt;COUNT(L279:S279),"Check the meters",T279-T278-IF($L$4="Yes",N(U278),0)))</f>
        <v/>
      </c>
      <c r="Y278" s="24">
        <f>IF(AND(ISNUMBER(K278),ISNUMBER(V278),ISNUMBER(W278),ISNUMBER(X278)),K278+V278-W278-X278,"")</f>
        <v/>
      </c>
      <c r="Z278" s="23" t="n"/>
      <c r="AA278" s="24">
        <f>IF(ISNUMBER(Z278),Z278,IF(ISNUMBER(K279),K279,""))</f>
        <v/>
      </c>
      <c r="AB278" s="27">
        <f>IF(AND(ISNUMBER(Y278),ISNUMBER(AA278)),AA278-Y278,"")</f>
        <v/>
      </c>
      <c r="AC278" s="24">
        <f>IF(ISNUMBER(AA278),0.04*AA278,"")</f>
        <v/>
      </c>
      <c r="AD278" s="28">
        <f>IF(AND(ISNUMBER(AB278),ISNUMBER(AA278)),IF(AA278=0,"",AB278/AA278),"")</f>
        <v/>
      </c>
      <c r="AE278" s="29">
        <f>IF(ISNUMBER(AB278),IF(ROUND(ABS(AB278),3)&lt;=ROUND(AC278,3),"Inside 4%","Over 4%"),"")</f>
        <v/>
      </c>
      <c r="AF278" s="22" t="n"/>
    </row>
    <row r="279">
      <c r="A279" s="30">
        <f>IF(A278="","",A278+1)</f>
        <v/>
      </c>
      <c r="B279" s="22" t="n"/>
      <c r="C279" s="23" t="n"/>
      <c r="D279" s="22" t="n"/>
      <c r="E279" s="22" t="n"/>
      <c r="F279" s="23" t="n"/>
      <c r="G279" s="22" t="n"/>
      <c r="H279" s="22" t="n"/>
      <c r="I279" s="23" t="n"/>
      <c r="J279" s="22" t="n"/>
      <c r="K279" s="24">
        <f>IF(COUNT(C279,F279,I279)=0,"",SUM(C279,F279,I279))</f>
        <v/>
      </c>
      <c r="L279" s="25" t="n"/>
      <c r="M279" s="25" t="n"/>
      <c r="N279" s="25" t="n"/>
      <c r="O279" s="25" t="n"/>
      <c r="P279" s="25" t="n"/>
      <c r="Q279" s="25" t="n"/>
      <c r="R279" s="25" t="n"/>
      <c r="S279" s="25" t="n"/>
      <c r="T279" s="24">
        <f>IF(COUNT(L279:S279)=0,"",SUM(L279:S279))</f>
        <v/>
      </c>
      <c r="U279" s="23" t="n"/>
      <c r="V279" s="26">
        <f>IF(A279="","",SUMIFS('Tankers'!$G$4:$G$2003,'Tankers'!$A$4:$A$2003,A279,'Tankers'!$D$4:$D$2003,$I$3))</f>
        <v/>
      </c>
      <c r="W279" s="26">
        <f>IF(V279="","",IF($T$3="",0,V279*$T$3/100))</f>
        <v/>
      </c>
      <c r="X279" s="24">
        <f>IF(OR(NOT(ISNUMBER(T279)),NOT(ISNUMBER(T280))),"",IF(COUNT(L279:S279)&lt;&gt;COUNT(L280:S280),"Check the meters",T280-T279-IF($L$4="Yes",N(U279),0)))</f>
        <v/>
      </c>
      <c r="Y279" s="24">
        <f>IF(AND(ISNUMBER(K279),ISNUMBER(V279),ISNUMBER(W279),ISNUMBER(X279)),K279+V279-W279-X279,"")</f>
        <v/>
      </c>
      <c r="Z279" s="23" t="n"/>
      <c r="AA279" s="24">
        <f>IF(ISNUMBER(Z279),Z279,IF(ISNUMBER(K280),K280,""))</f>
        <v/>
      </c>
      <c r="AB279" s="27">
        <f>IF(AND(ISNUMBER(Y279),ISNUMBER(AA279)),AA279-Y279,"")</f>
        <v/>
      </c>
      <c r="AC279" s="24">
        <f>IF(ISNUMBER(AA279),0.04*AA279,"")</f>
        <v/>
      </c>
      <c r="AD279" s="28">
        <f>IF(AND(ISNUMBER(AB279),ISNUMBER(AA279)),IF(AA279=0,"",AB279/AA279),"")</f>
        <v/>
      </c>
      <c r="AE279" s="29">
        <f>IF(ISNUMBER(AB279),IF(ROUND(ABS(AB279),3)&lt;=ROUND(AC279,3),"Inside 4%","Over 4%"),"")</f>
        <v/>
      </c>
      <c r="AF279" s="22" t="n"/>
    </row>
    <row r="280">
      <c r="A280" s="30">
        <f>IF(A279="","",A279+1)</f>
        <v/>
      </c>
      <c r="B280" s="22" t="n"/>
      <c r="C280" s="23" t="n"/>
      <c r="D280" s="22" t="n"/>
      <c r="E280" s="22" t="n"/>
      <c r="F280" s="23" t="n"/>
      <c r="G280" s="22" t="n"/>
      <c r="H280" s="22" t="n"/>
      <c r="I280" s="23" t="n"/>
      <c r="J280" s="22" t="n"/>
      <c r="K280" s="24">
        <f>IF(COUNT(C280,F280,I280)=0,"",SUM(C280,F280,I280))</f>
        <v/>
      </c>
      <c r="L280" s="25" t="n"/>
      <c r="M280" s="25" t="n"/>
      <c r="N280" s="25" t="n"/>
      <c r="O280" s="25" t="n"/>
      <c r="P280" s="25" t="n"/>
      <c r="Q280" s="25" t="n"/>
      <c r="R280" s="25" t="n"/>
      <c r="S280" s="25" t="n"/>
      <c r="T280" s="24">
        <f>IF(COUNT(L280:S280)=0,"",SUM(L280:S280))</f>
        <v/>
      </c>
      <c r="U280" s="23" t="n"/>
      <c r="V280" s="26">
        <f>IF(A280="","",SUMIFS('Tankers'!$G$4:$G$2003,'Tankers'!$A$4:$A$2003,A280,'Tankers'!$D$4:$D$2003,$I$3))</f>
        <v/>
      </c>
      <c r="W280" s="26">
        <f>IF(V280="","",IF($T$3="",0,V280*$T$3/100))</f>
        <v/>
      </c>
      <c r="X280" s="24">
        <f>IF(OR(NOT(ISNUMBER(T280)),NOT(ISNUMBER(T281))),"",IF(COUNT(L280:S280)&lt;&gt;COUNT(L281:S281),"Check the meters",T281-T280-IF($L$4="Yes",N(U280),0)))</f>
        <v/>
      </c>
      <c r="Y280" s="24">
        <f>IF(AND(ISNUMBER(K280),ISNUMBER(V280),ISNUMBER(W280),ISNUMBER(X280)),K280+V280-W280-X280,"")</f>
        <v/>
      </c>
      <c r="Z280" s="23" t="n"/>
      <c r="AA280" s="24">
        <f>IF(ISNUMBER(Z280),Z280,IF(ISNUMBER(K281),K281,""))</f>
        <v/>
      </c>
      <c r="AB280" s="27">
        <f>IF(AND(ISNUMBER(Y280),ISNUMBER(AA280)),AA280-Y280,"")</f>
        <v/>
      </c>
      <c r="AC280" s="24">
        <f>IF(ISNUMBER(AA280),0.04*AA280,"")</f>
        <v/>
      </c>
      <c r="AD280" s="28">
        <f>IF(AND(ISNUMBER(AB280),ISNUMBER(AA280)),IF(AA280=0,"",AB280/AA280),"")</f>
        <v/>
      </c>
      <c r="AE280" s="29">
        <f>IF(ISNUMBER(AB280),IF(ROUND(ABS(AB280),3)&lt;=ROUND(AC280,3),"Inside 4%","Over 4%"),"")</f>
        <v/>
      </c>
      <c r="AF280" s="22" t="n"/>
    </row>
    <row r="281">
      <c r="A281" s="30">
        <f>IF(A280="","",A280+1)</f>
        <v/>
      </c>
      <c r="B281" s="22" t="n"/>
      <c r="C281" s="23" t="n"/>
      <c r="D281" s="22" t="n"/>
      <c r="E281" s="22" t="n"/>
      <c r="F281" s="23" t="n"/>
      <c r="G281" s="22" t="n"/>
      <c r="H281" s="22" t="n"/>
      <c r="I281" s="23" t="n"/>
      <c r="J281" s="22" t="n"/>
      <c r="K281" s="24">
        <f>IF(COUNT(C281,F281,I281)=0,"",SUM(C281,F281,I281))</f>
        <v/>
      </c>
      <c r="L281" s="25" t="n"/>
      <c r="M281" s="25" t="n"/>
      <c r="N281" s="25" t="n"/>
      <c r="O281" s="25" t="n"/>
      <c r="P281" s="25" t="n"/>
      <c r="Q281" s="25" t="n"/>
      <c r="R281" s="25" t="n"/>
      <c r="S281" s="25" t="n"/>
      <c r="T281" s="24">
        <f>IF(COUNT(L281:S281)=0,"",SUM(L281:S281))</f>
        <v/>
      </c>
      <c r="U281" s="23" t="n"/>
      <c r="V281" s="26">
        <f>IF(A281="","",SUMIFS('Tankers'!$G$4:$G$2003,'Tankers'!$A$4:$A$2003,A281,'Tankers'!$D$4:$D$2003,$I$3))</f>
        <v/>
      </c>
      <c r="W281" s="26">
        <f>IF(V281="","",IF($T$3="",0,V281*$T$3/100))</f>
        <v/>
      </c>
      <c r="X281" s="24">
        <f>IF(OR(NOT(ISNUMBER(T281)),NOT(ISNUMBER(T282))),"",IF(COUNT(L281:S281)&lt;&gt;COUNT(L282:S282),"Check the meters",T282-T281-IF($L$4="Yes",N(U281),0)))</f>
        <v/>
      </c>
      <c r="Y281" s="24">
        <f>IF(AND(ISNUMBER(K281),ISNUMBER(V281),ISNUMBER(W281),ISNUMBER(X281)),K281+V281-W281-X281,"")</f>
        <v/>
      </c>
      <c r="Z281" s="23" t="n"/>
      <c r="AA281" s="24">
        <f>IF(ISNUMBER(Z281),Z281,IF(ISNUMBER(K282),K282,""))</f>
        <v/>
      </c>
      <c r="AB281" s="27">
        <f>IF(AND(ISNUMBER(Y281),ISNUMBER(AA281)),AA281-Y281,"")</f>
        <v/>
      </c>
      <c r="AC281" s="24">
        <f>IF(ISNUMBER(AA281),0.04*AA281,"")</f>
        <v/>
      </c>
      <c r="AD281" s="28">
        <f>IF(AND(ISNUMBER(AB281),ISNUMBER(AA281)),IF(AA281=0,"",AB281/AA281),"")</f>
        <v/>
      </c>
      <c r="AE281" s="29">
        <f>IF(ISNUMBER(AB281),IF(ROUND(ABS(AB281),3)&lt;=ROUND(AC281,3),"Inside 4%","Over 4%"),"")</f>
        <v/>
      </c>
      <c r="AF281" s="22" t="n"/>
    </row>
    <row r="282">
      <c r="A282" s="30">
        <f>IF(A281="","",A281+1)</f>
        <v/>
      </c>
      <c r="B282" s="22" t="n"/>
      <c r="C282" s="23" t="n"/>
      <c r="D282" s="22" t="n"/>
      <c r="E282" s="22" t="n"/>
      <c r="F282" s="23" t="n"/>
      <c r="G282" s="22" t="n"/>
      <c r="H282" s="22" t="n"/>
      <c r="I282" s="23" t="n"/>
      <c r="J282" s="22" t="n"/>
      <c r="K282" s="24">
        <f>IF(COUNT(C282,F282,I282)=0,"",SUM(C282,F282,I282))</f>
        <v/>
      </c>
      <c r="L282" s="25" t="n"/>
      <c r="M282" s="25" t="n"/>
      <c r="N282" s="25" t="n"/>
      <c r="O282" s="25" t="n"/>
      <c r="P282" s="25" t="n"/>
      <c r="Q282" s="25" t="n"/>
      <c r="R282" s="25" t="n"/>
      <c r="S282" s="25" t="n"/>
      <c r="T282" s="24">
        <f>IF(COUNT(L282:S282)=0,"",SUM(L282:S282))</f>
        <v/>
      </c>
      <c r="U282" s="23" t="n"/>
      <c r="V282" s="26">
        <f>IF(A282="","",SUMIFS('Tankers'!$G$4:$G$2003,'Tankers'!$A$4:$A$2003,A282,'Tankers'!$D$4:$D$2003,$I$3))</f>
        <v/>
      </c>
      <c r="W282" s="26">
        <f>IF(V282="","",IF($T$3="",0,V282*$T$3/100))</f>
        <v/>
      </c>
      <c r="X282" s="24">
        <f>IF(OR(NOT(ISNUMBER(T282)),NOT(ISNUMBER(T283))),"",IF(COUNT(L282:S282)&lt;&gt;COUNT(L283:S283),"Check the meters",T283-T282-IF($L$4="Yes",N(U282),0)))</f>
        <v/>
      </c>
      <c r="Y282" s="24">
        <f>IF(AND(ISNUMBER(K282),ISNUMBER(V282),ISNUMBER(W282),ISNUMBER(X282)),K282+V282-W282-X282,"")</f>
        <v/>
      </c>
      <c r="Z282" s="23" t="n"/>
      <c r="AA282" s="24">
        <f>IF(ISNUMBER(Z282),Z282,IF(ISNUMBER(K283),K283,""))</f>
        <v/>
      </c>
      <c r="AB282" s="27">
        <f>IF(AND(ISNUMBER(Y282),ISNUMBER(AA282)),AA282-Y282,"")</f>
        <v/>
      </c>
      <c r="AC282" s="24">
        <f>IF(ISNUMBER(AA282),0.04*AA282,"")</f>
        <v/>
      </c>
      <c r="AD282" s="28">
        <f>IF(AND(ISNUMBER(AB282),ISNUMBER(AA282)),IF(AA282=0,"",AB282/AA282),"")</f>
        <v/>
      </c>
      <c r="AE282" s="29">
        <f>IF(ISNUMBER(AB282),IF(ROUND(ABS(AB282),3)&lt;=ROUND(AC282,3),"Inside 4%","Over 4%"),"")</f>
        <v/>
      </c>
      <c r="AF282" s="22" t="n"/>
    </row>
    <row r="283">
      <c r="A283" s="30">
        <f>IF(A282="","",A282+1)</f>
        <v/>
      </c>
      <c r="B283" s="22" t="n"/>
      <c r="C283" s="23" t="n"/>
      <c r="D283" s="22" t="n"/>
      <c r="E283" s="22" t="n"/>
      <c r="F283" s="23" t="n"/>
      <c r="G283" s="22" t="n"/>
      <c r="H283" s="22" t="n"/>
      <c r="I283" s="23" t="n"/>
      <c r="J283" s="22" t="n"/>
      <c r="K283" s="24">
        <f>IF(COUNT(C283,F283,I283)=0,"",SUM(C283,F283,I283))</f>
        <v/>
      </c>
      <c r="L283" s="25" t="n"/>
      <c r="M283" s="25" t="n"/>
      <c r="N283" s="25" t="n"/>
      <c r="O283" s="25" t="n"/>
      <c r="P283" s="25" t="n"/>
      <c r="Q283" s="25" t="n"/>
      <c r="R283" s="25" t="n"/>
      <c r="S283" s="25" t="n"/>
      <c r="T283" s="24">
        <f>IF(COUNT(L283:S283)=0,"",SUM(L283:S283))</f>
        <v/>
      </c>
      <c r="U283" s="23" t="n"/>
      <c r="V283" s="26">
        <f>IF(A283="","",SUMIFS('Tankers'!$G$4:$G$2003,'Tankers'!$A$4:$A$2003,A283,'Tankers'!$D$4:$D$2003,$I$3))</f>
        <v/>
      </c>
      <c r="W283" s="26">
        <f>IF(V283="","",IF($T$3="",0,V283*$T$3/100))</f>
        <v/>
      </c>
      <c r="X283" s="24">
        <f>IF(OR(NOT(ISNUMBER(T283)),NOT(ISNUMBER(T284))),"",IF(COUNT(L283:S283)&lt;&gt;COUNT(L284:S284),"Check the meters",T284-T283-IF($L$4="Yes",N(U283),0)))</f>
        <v/>
      </c>
      <c r="Y283" s="24">
        <f>IF(AND(ISNUMBER(K283),ISNUMBER(V283),ISNUMBER(W283),ISNUMBER(X283)),K283+V283-W283-X283,"")</f>
        <v/>
      </c>
      <c r="Z283" s="23" t="n"/>
      <c r="AA283" s="24">
        <f>IF(ISNUMBER(Z283),Z283,IF(ISNUMBER(K284),K284,""))</f>
        <v/>
      </c>
      <c r="AB283" s="27">
        <f>IF(AND(ISNUMBER(Y283),ISNUMBER(AA283)),AA283-Y283,"")</f>
        <v/>
      </c>
      <c r="AC283" s="24">
        <f>IF(ISNUMBER(AA283),0.04*AA283,"")</f>
        <v/>
      </c>
      <c r="AD283" s="28">
        <f>IF(AND(ISNUMBER(AB283),ISNUMBER(AA283)),IF(AA283=0,"",AB283/AA283),"")</f>
        <v/>
      </c>
      <c r="AE283" s="29">
        <f>IF(ISNUMBER(AB283),IF(ROUND(ABS(AB283),3)&lt;=ROUND(AC283,3),"Inside 4%","Over 4%"),"")</f>
        <v/>
      </c>
      <c r="AF283" s="22" t="n"/>
    </row>
    <row r="284">
      <c r="A284" s="30">
        <f>IF(A283="","",A283+1)</f>
        <v/>
      </c>
      <c r="B284" s="22" t="n"/>
      <c r="C284" s="23" t="n"/>
      <c r="D284" s="22" t="n"/>
      <c r="E284" s="22" t="n"/>
      <c r="F284" s="23" t="n"/>
      <c r="G284" s="22" t="n"/>
      <c r="H284" s="22" t="n"/>
      <c r="I284" s="23" t="n"/>
      <c r="J284" s="22" t="n"/>
      <c r="K284" s="24">
        <f>IF(COUNT(C284,F284,I284)=0,"",SUM(C284,F284,I284))</f>
        <v/>
      </c>
      <c r="L284" s="25" t="n"/>
      <c r="M284" s="25" t="n"/>
      <c r="N284" s="25" t="n"/>
      <c r="O284" s="25" t="n"/>
      <c r="P284" s="25" t="n"/>
      <c r="Q284" s="25" t="n"/>
      <c r="R284" s="25" t="n"/>
      <c r="S284" s="25" t="n"/>
      <c r="T284" s="24">
        <f>IF(COUNT(L284:S284)=0,"",SUM(L284:S284))</f>
        <v/>
      </c>
      <c r="U284" s="23" t="n"/>
      <c r="V284" s="26">
        <f>IF(A284="","",SUMIFS('Tankers'!$G$4:$G$2003,'Tankers'!$A$4:$A$2003,A284,'Tankers'!$D$4:$D$2003,$I$3))</f>
        <v/>
      </c>
      <c r="W284" s="26">
        <f>IF(V284="","",IF($T$3="",0,V284*$T$3/100))</f>
        <v/>
      </c>
      <c r="X284" s="24">
        <f>IF(OR(NOT(ISNUMBER(T284)),NOT(ISNUMBER(T285))),"",IF(COUNT(L284:S284)&lt;&gt;COUNT(L285:S285),"Check the meters",T285-T284-IF($L$4="Yes",N(U284),0)))</f>
        <v/>
      </c>
      <c r="Y284" s="24">
        <f>IF(AND(ISNUMBER(K284),ISNUMBER(V284),ISNUMBER(W284),ISNUMBER(X284)),K284+V284-W284-X284,"")</f>
        <v/>
      </c>
      <c r="Z284" s="23" t="n"/>
      <c r="AA284" s="24">
        <f>IF(ISNUMBER(Z284),Z284,IF(ISNUMBER(K285),K285,""))</f>
        <v/>
      </c>
      <c r="AB284" s="27">
        <f>IF(AND(ISNUMBER(Y284),ISNUMBER(AA284)),AA284-Y284,"")</f>
        <v/>
      </c>
      <c r="AC284" s="24">
        <f>IF(ISNUMBER(AA284),0.04*AA284,"")</f>
        <v/>
      </c>
      <c r="AD284" s="28">
        <f>IF(AND(ISNUMBER(AB284),ISNUMBER(AA284)),IF(AA284=0,"",AB284/AA284),"")</f>
        <v/>
      </c>
      <c r="AE284" s="29">
        <f>IF(ISNUMBER(AB284),IF(ROUND(ABS(AB284),3)&lt;=ROUND(AC284,3),"Inside 4%","Over 4%"),"")</f>
        <v/>
      </c>
      <c r="AF284" s="22" t="n"/>
    </row>
    <row r="285">
      <c r="A285" s="30">
        <f>IF(A284="","",A284+1)</f>
        <v/>
      </c>
      <c r="B285" s="22" t="n"/>
      <c r="C285" s="23" t="n"/>
      <c r="D285" s="22" t="n"/>
      <c r="E285" s="22" t="n"/>
      <c r="F285" s="23" t="n"/>
      <c r="G285" s="22" t="n"/>
      <c r="H285" s="22" t="n"/>
      <c r="I285" s="23" t="n"/>
      <c r="J285" s="22" t="n"/>
      <c r="K285" s="24">
        <f>IF(COUNT(C285,F285,I285)=0,"",SUM(C285,F285,I285))</f>
        <v/>
      </c>
      <c r="L285" s="25" t="n"/>
      <c r="M285" s="25" t="n"/>
      <c r="N285" s="25" t="n"/>
      <c r="O285" s="25" t="n"/>
      <c r="P285" s="25" t="n"/>
      <c r="Q285" s="25" t="n"/>
      <c r="R285" s="25" t="n"/>
      <c r="S285" s="25" t="n"/>
      <c r="T285" s="24">
        <f>IF(COUNT(L285:S285)=0,"",SUM(L285:S285))</f>
        <v/>
      </c>
      <c r="U285" s="23" t="n"/>
      <c r="V285" s="26">
        <f>IF(A285="","",SUMIFS('Tankers'!$G$4:$G$2003,'Tankers'!$A$4:$A$2003,A285,'Tankers'!$D$4:$D$2003,$I$3))</f>
        <v/>
      </c>
      <c r="W285" s="26">
        <f>IF(V285="","",IF($T$3="",0,V285*$T$3/100))</f>
        <v/>
      </c>
      <c r="X285" s="24">
        <f>IF(OR(NOT(ISNUMBER(T285)),NOT(ISNUMBER(T286))),"",IF(COUNT(L285:S285)&lt;&gt;COUNT(L286:S286),"Check the meters",T286-T285-IF($L$4="Yes",N(U285),0)))</f>
        <v/>
      </c>
      <c r="Y285" s="24">
        <f>IF(AND(ISNUMBER(K285),ISNUMBER(V285),ISNUMBER(W285),ISNUMBER(X285)),K285+V285-W285-X285,"")</f>
        <v/>
      </c>
      <c r="Z285" s="23" t="n"/>
      <c r="AA285" s="24">
        <f>IF(ISNUMBER(Z285),Z285,IF(ISNUMBER(K286),K286,""))</f>
        <v/>
      </c>
      <c r="AB285" s="27">
        <f>IF(AND(ISNUMBER(Y285),ISNUMBER(AA285)),AA285-Y285,"")</f>
        <v/>
      </c>
      <c r="AC285" s="24">
        <f>IF(ISNUMBER(AA285),0.04*AA285,"")</f>
        <v/>
      </c>
      <c r="AD285" s="28">
        <f>IF(AND(ISNUMBER(AB285),ISNUMBER(AA285)),IF(AA285=0,"",AB285/AA285),"")</f>
        <v/>
      </c>
      <c r="AE285" s="29">
        <f>IF(ISNUMBER(AB285),IF(ROUND(ABS(AB285),3)&lt;=ROUND(AC285,3),"Inside 4%","Over 4%"),"")</f>
        <v/>
      </c>
      <c r="AF285" s="22" t="n"/>
    </row>
    <row r="286">
      <c r="A286" s="30">
        <f>IF(A285="","",A285+1)</f>
        <v/>
      </c>
      <c r="B286" s="22" t="n"/>
      <c r="C286" s="23" t="n"/>
      <c r="D286" s="22" t="n"/>
      <c r="E286" s="22" t="n"/>
      <c r="F286" s="23" t="n"/>
      <c r="G286" s="22" t="n"/>
      <c r="H286" s="22" t="n"/>
      <c r="I286" s="23" t="n"/>
      <c r="J286" s="22" t="n"/>
      <c r="K286" s="24">
        <f>IF(COUNT(C286,F286,I286)=0,"",SUM(C286,F286,I286))</f>
        <v/>
      </c>
      <c r="L286" s="25" t="n"/>
      <c r="M286" s="25" t="n"/>
      <c r="N286" s="25" t="n"/>
      <c r="O286" s="25" t="n"/>
      <c r="P286" s="25" t="n"/>
      <c r="Q286" s="25" t="n"/>
      <c r="R286" s="25" t="n"/>
      <c r="S286" s="25" t="n"/>
      <c r="T286" s="24">
        <f>IF(COUNT(L286:S286)=0,"",SUM(L286:S286))</f>
        <v/>
      </c>
      <c r="U286" s="23" t="n"/>
      <c r="V286" s="26">
        <f>IF(A286="","",SUMIFS('Tankers'!$G$4:$G$2003,'Tankers'!$A$4:$A$2003,A286,'Tankers'!$D$4:$D$2003,$I$3))</f>
        <v/>
      </c>
      <c r="W286" s="26">
        <f>IF(V286="","",IF($T$3="",0,V286*$T$3/100))</f>
        <v/>
      </c>
      <c r="X286" s="24">
        <f>IF(OR(NOT(ISNUMBER(T286)),NOT(ISNUMBER(T287))),"",IF(COUNT(L286:S286)&lt;&gt;COUNT(L287:S287),"Check the meters",T287-T286-IF($L$4="Yes",N(U286),0)))</f>
        <v/>
      </c>
      <c r="Y286" s="24">
        <f>IF(AND(ISNUMBER(K286),ISNUMBER(V286),ISNUMBER(W286),ISNUMBER(X286)),K286+V286-W286-X286,"")</f>
        <v/>
      </c>
      <c r="Z286" s="23" t="n"/>
      <c r="AA286" s="24">
        <f>IF(ISNUMBER(Z286),Z286,IF(ISNUMBER(K287),K287,""))</f>
        <v/>
      </c>
      <c r="AB286" s="27">
        <f>IF(AND(ISNUMBER(Y286),ISNUMBER(AA286)),AA286-Y286,"")</f>
        <v/>
      </c>
      <c r="AC286" s="24">
        <f>IF(ISNUMBER(AA286),0.04*AA286,"")</f>
        <v/>
      </c>
      <c r="AD286" s="28">
        <f>IF(AND(ISNUMBER(AB286),ISNUMBER(AA286)),IF(AA286=0,"",AB286/AA286),"")</f>
        <v/>
      </c>
      <c r="AE286" s="29">
        <f>IF(ISNUMBER(AB286),IF(ROUND(ABS(AB286),3)&lt;=ROUND(AC286,3),"Inside 4%","Over 4%"),"")</f>
        <v/>
      </c>
      <c r="AF286" s="22" t="n"/>
    </row>
    <row r="287">
      <c r="A287" s="30">
        <f>IF(A286="","",A286+1)</f>
        <v/>
      </c>
      <c r="B287" s="22" t="n"/>
      <c r="C287" s="23" t="n"/>
      <c r="D287" s="22" t="n"/>
      <c r="E287" s="22" t="n"/>
      <c r="F287" s="23" t="n"/>
      <c r="G287" s="22" t="n"/>
      <c r="H287" s="22" t="n"/>
      <c r="I287" s="23" t="n"/>
      <c r="J287" s="22" t="n"/>
      <c r="K287" s="24">
        <f>IF(COUNT(C287,F287,I287)=0,"",SUM(C287,F287,I287))</f>
        <v/>
      </c>
      <c r="L287" s="25" t="n"/>
      <c r="M287" s="25" t="n"/>
      <c r="N287" s="25" t="n"/>
      <c r="O287" s="25" t="n"/>
      <c r="P287" s="25" t="n"/>
      <c r="Q287" s="25" t="n"/>
      <c r="R287" s="25" t="n"/>
      <c r="S287" s="25" t="n"/>
      <c r="T287" s="24">
        <f>IF(COUNT(L287:S287)=0,"",SUM(L287:S287))</f>
        <v/>
      </c>
      <c r="U287" s="23" t="n"/>
      <c r="V287" s="26">
        <f>IF(A287="","",SUMIFS('Tankers'!$G$4:$G$2003,'Tankers'!$A$4:$A$2003,A287,'Tankers'!$D$4:$D$2003,$I$3))</f>
        <v/>
      </c>
      <c r="W287" s="26">
        <f>IF(V287="","",IF($T$3="",0,V287*$T$3/100))</f>
        <v/>
      </c>
      <c r="X287" s="24">
        <f>IF(OR(NOT(ISNUMBER(T287)),NOT(ISNUMBER(T288))),"",IF(COUNT(L287:S287)&lt;&gt;COUNT(L288:S288),"Check the meters",T288-T287-IF($L$4="Yes",N(U287),0)))</f>
        <v/>
      </c>
      <c r="Y287" s="24">
        <f>IF(AND(ISNUMBER(K287),ISNUMBER(V287),ISNUMBER(W287),ISNUMBER(X287)),K287+V287-W287-X287,"")</f>
        <v/>
      </c>
      <c r="Z287" s="23" t="n"/>
      <c r="AA287" s="24">
        <f>IF(ISNUMBER(Z287),Z287,IF(ISNUMBER(K288),K288,""))</f>
        <v/>
      </c>
      <c r="AB287" s="27">
        <f>IF(AND(ISNUMBER(Y287),ISNUMBER(AA287)),AA287-Y287,"")</f>
        <v/>
      </c>
      <c r="AC287" s="24">
        <f>IF(ISNUMBER(AA287),0.04*AA287,"")</f>
        <v/>
      </c>
      <c r="AD287" s="28">
        <f>IF(AND(ISNUMBER(AB287),ISNUMBER(AA287)),IF(AA287=0,"",AB287/AA287),"")</f>
        <v/>
      </c>
      <c r="AE287" s="29">
        <f>IF(ISNUMBER(AB287),IF(ROUND(ABS(AB287),3)&lt;=ROUND(AC287,3),"Inside 4%","Over 4%"),"")</f>
        <v/>
      </c>
      <c r="AF287" s="22" t="n"/>
    </row>
    <row r="288">
      <c r="A288" s="30">
        <f>IF(A287="","",A287+1)</f>
        <v/>
      </c>
      <c r="B288" s="22" t="n"/>
      <c r="C288" s="23" t="n"/>
      <c r="D288" s="22" t="n"/>
      <c r="E288" s="22" t="n"/>
      <c r="F288" s="23" t="n"/>
      <c r="G288" s="22" t="n"/>
      <c r="H288" s="22" t="n"/>
      <c r="I288" s="23" t="n"/>
      <c r="J288" s="22" t="n"/>
      <c r="K288" s="24">
        <f>IF(COUNT(C288,F288,I288)=0,"",SUM(C288,F288,I288))</f>
        <v/>
      </c>
      <c r="L288" s="25" t="n"/>
      <c r="M288" s="25" t="n"/>
      <c r="N288" s="25" t="n"/>
      <c r="O288" s="25" t="n"/>
      <c r="P288" s="25" t="n"/>
      <c r="Q288" s="25" t="n"/>
      <c r="R288" s="25" t="n"/>
      <c r="S288" s="25" t="n"/>
      <c r="T288" s="24">
        <f>IF(COUNT(L288:S288)=0,"",SUM(L288:S288))</f>
        <v/>
      </c>
      <c r="U288" s="23" t="n"/>
      <c r="V288" s="26">
        <f>IF(A288="","",SUMIFS('Tankers'!$G$4:$G$2003,'Tankers'!$A$4:$A$2003,A288,'Tankers'!$D$4:$D$2003,$I$3))</f>
        <v/>
      </c>
      <c r="W288" s="26">
        <f>IF(V288="","",IF($T$3="",0,V288*$T$3/100))</f>
        <v/>
      </c>
      <c r="X288" s="24">
        <f>IF(OR(NOT(ISNUMBER(T288)),NOT(ISNUMBER(T289))),"",IF(COUNT(L288:S288)&lt;&gt;COUNT(L289:S289),"Check the meters",T289-T288-IF($L$4="Yes",N(U288),0)))</f>
        <v/>
      </c>
      <c r="Y288" s="24">
        <f>IF(AND(ISNUMBER(K288),ISNUMBER(V288),ISNUMBER(W288),ISNUMBER(X288)),K288+V288-W288-X288,"")</f>
        <v/>
      </c>
      <c r="Z288" s="23" t="n"/>
      <c r="AA288" s="24">
        <f>IF(ISNUMBER(Z288),Z288,IF(ISNUMBER(K289),K289,""))</f>
        <v/>
      </c>
      <c r="AB288" s="27">
        <f>IF(AND(ISNUMBER(Y288),ISNUMBER(AA288)),AA288-Y288,"")</f>
        <v/>
      </c>
      <c r="AC288" s="24">
        <f>IF(ISNUMBER(AA288),0.04*AA288,"")</f>
        <v/>
      </c>
      <c r="AD288" s="28">
        <f>IF(AND(ISNUMBER(AB288),ISNUMBER(AA288)),IF(AA288=0,"",AB288/AA288),"")</f>
        <v/>
      </c>
      <c r="AE288" s="29">
        <f>IF(ISNUMBER(AB288),IF(ROUND(ABS(AB288),3)&lt;=ROUND(AC288,3),"Inside 4%","Over 4%"),"")</f>
        <v/>
      </c>
      <c r="AF288" s="22" t="n"/>
    </row>
    <row r="289">
      <c r="A289" s="30">
        <f>IF(A288="","",A288+1)</f>
        <v/>
      </c>
      <c r="B289" s="22" t="n"/>
      <c r="C289" s="23" t="n"/>
      <c r="D289" s="22" t="n"/>
      <c r="E289" s="22" t="n"/>
      <c r="F289" s="23" t="n"/>
      <c r="G289" s="22" t="n"/>
      <c r="H289" s="22" t="n"/>
      <c r="I289" s="23" t="n"/>
      <c r="J289" s="22" t="n"/>
      <c r="K289" s="24">
        <f>IF(COUNT(C289,F289,I289)=0,"",SUM(C289,F289,I289))</f>
        <v/>
      </c>
      <c r="L289" s="25" t="n"/>
      <c r="M289" s="25" t="n"/>
      <c r="N289" s="25" t="n"/>
      <c r="O289" s="25" t="n"/>
      <c r="P289" s="25" t="n"/>
      <c r="Q289" s="25" t="n"/>
      <c r="R289" s="25" t="n"/>
      <c r="S289" s="25" t="n"/>
      <c r="T289" s="24">
        <f>IF(COUNT(L289:S289)=0,"",SUM(L289:S289))</f>
        <v/>
      </c>
      <c r="U289" s="23" t="n"/>
      <c r="V289" s="26">
        <f>IF(A289="","",SUMIFS('Tankers'!$G$4:$G$2003,'Tankers'!$A$4:$A$2003,A289,'Tankers'!$D$4:$D$2003,$I$3))</f>
        <v/>
      </c>
      <c r="W289" s="26">
        <f>IF(V289="","",IF($T$3="",0,V289*$T$3/100))</f>
        <v/>
      </c>
      <c r="X289" s="24">
        <f>IF(OR(NOT(ISNUMBER(T289)),NOT(ISNUMBER(T290))),"",IF(COUNT(L289:S289)&lt;&gt;COUNT(L290:S290),"Check the meters",T290-T289-IF($L$4="Yes",N(U289),0)))</f>
        <v/>
      </c>
      <c r="Y289" s="24">
        <f>IF(AND(ISNUMBER(K289),ISNUMBER(V289),ISNUMBER(W289),ISNUMBER(X289)),K289+V289-W289-X289,"")</f>
        <v/>
      </c>
      <c r="Z289" s="23" t="n"/>
      <c r="AA289" s="24">
        <f>IF(ISNUMBER(Z289),Z289,IF(ISNUMBER(K290),K290,""))</f>
        <v/>
      </c>
      <c r="AB289" s="27">
        <f>IF(AND(ISNUMBER(Y289),ISNUMBER(AA289)),AA289-Y289,"")</f>
        <v/>
      </c>
      <c r="AC289" s="24">
        <f>IF(ISNUMBER(AA289),0.04*AA289,"")</f>
        <v/>
      </c>
      <c r="AD289" s="28">
        <f>IF(AND(ISNUMBER(AB289),ISNUMBER(AA289)),IF(AA289=0,"",AB289/AA289),"")</f>
        <v/>
      </c>
      <c r="AE289" s="29">
        <f>IF(ISNUMBER(AB289),IF(ROUND(ABS(AB289),3)&lt;=ROUND(AC289,3),"Inside 4%","Over 4%"),"")</f>
        <v/>
      </c>
      <c r="AF289" s="22" t="n"/>
    </row>
    <row r="290">
      <c r="A290" s="30">
        <f>IF(A289="","",A289+1)</f>
        <v/>
      </c>
      <c r="B290" s="22" t="n"/>
      <c r="C290" s="23" t="n"/>
      <c r="D290" s="22" t="n"/>
      <c r="E290" s="22" t="n"/>
      <c r="F290" s="23" t="n"/>
      <c r="G290" s="22" t="n"/>
      <c r="H290" s="22" t="n"/>
      <c r="I290" s="23" t="n"/>
      <c r="J290" s="22" t="n"/>
      <c r="K290" s="24">
        <f>IF(COUNT(C290,F290,I290)=0,"",SUM(C290,F290,I290))</f>
        <v/>
      </c>
      <c r="L290" s="25" t="n"/>
      <c r="M290" s="25" t="n"/>
      <c r="N290" s="25" t="n"/>
      <c r="O290" s="25" t="n"/>
      <c r="P290" s="25" t="n"/>
      <c r="Q290" s="25" t="n"/>
      <c r="R290" s="25" t="n"/>
      <c r="S290" s="25" t="n"/>
      <c r="T290" s="24">
        <f>IF(COUNT(L290:S290)=0,"",SUM(L290:S290))</f>
        <v/>
      </c>
      <c r="U290" s="23" t="n"/>
      <c r="V290" s="26">
        <f>IF(A290="","",SUMIFS('Tankers'!$G$4:$G$2003,'Tankers'!$A$4:$A$2003,A290,'Tankers'!$D$4:$D$2003,$I$3))</f>
        <v/>
      </c>
      <c r="W290" s="26">
        <f>IF(V290="","",IF($T$3="",0,V290*$T$3/100))</f>
        <v/>
      </c>
      <c r="X290" s="24">
        <f>IF(OR(NOT(ISNUMBER(T290)),NOT(ISNUMBER(T291))),"",IF(COUNT(L290:S290)&lt;&gt;COUNT(L291:S291),"Check the meters",T291-T290-IF($L$4="Yes",N(U290),0)))</f>
        <v/>
      </c>
      <c r="Y290" s="24">
        <f>IF(AND(ISNUMBER(K290),ISNUMBER(V290),ISNUMBER(W290),ISNUMBER(X290)),K290+V290-W290-X290,"")</f>
        <v/>
      </c>
      <c r="Z290" s="23" t="n"/>
      <c r="AA290" s="24">
        <f>IF(ISNUMBER(Z290),Z290,IF(ISNUMBER(K291),K291,""))</f>
        <v/>
      </c>
      <c r="AB290" s="27">
        <f>IF(AND(ISNUMBER(Y290),ISNUMBER(AA290)),AA290-Y290,"")</f>
        <v/>
      </c>
      <c r="AC290" s="24">
        <f>IF(ISNUMBER(AA290),0.04*AA290,"")</f>
        <v/>
      </c>
      <c r="AD290" s="28">
        <f>IF(AND(ISNUMBER(AB290),ISNUMBER(AA290)),IF(AA290=0,"",AB290/AA290),"")</f>
        <v/>
      </c>
      <c r="AE290" s="29">
        <f>IF(ISNUMBER(AB290),IF(ROUND(ABS(AB290),3)&lt;=ROUND(AC290,3),"Inside 4%","Over 4%"),"")</f>
        <v/>
      </c>
      <c r="AF290" s="22" t="n"/>
    </row>
    <row r="291">
      <c r="A291" s="30">
        <f>IF(A290="","",A290+1)</f>
        <v/>
      </c>
      <c r="B291" s="22" t="n"/>
      <c r="C291" s="23" t="n"/>
      <c r="D291" s="22" t="n"/>
      <c r="E291" s="22" t="n"/>
      <c r="F291" s="23" t="n"/>
      <c r="G291" s="22" t="n"/>
      <c r="H291" s="22" t="n"/>
      <c r="I291" s="23" t="n"/>
      <c r="J291" s="22" t="n"/>
      <c r="K291" s="24">
        <f>IF(COUNT(C291,F291,I291)=0,"",SUM(C291,F291,I291))</f>
        <v/>
      </c>
      <c r="L291" s="25" t="n"/>
      <c r="M291" s="25" t="n"/>
      <c r="N291" s="25" t="n"/>
      <c r="O291" s="25" t="n"/>
      <c r="P291" s="25" t="n"/>
      <c r="Q291" s="25" t="n"/>
      <c r="R291" s="25" t="n"/>
      <c r="S291" s="25" t="n"/>
      <c r="T291" s="24">
        <f>IF(COUNT(L291:S291)=0,"",SUM(L291:S291))</f>
        <v/>
      </c>
      <c r="U291" s="23" t="n"/>
      <c r="V291" s="26">
        <f>IF(A291="","",SUMIFS('Tankers'!$G$4:$G$2003,'Tankers'!$A$4:$A$2003,A291,'Tankers'!$D$4:$D$2003,$I$3))</f>
        <v/>
      </c>
      <c r="W291" s="26">
        <f>IF(V291="","",IF($T$3="",0,V291*$T$3/100))</f>
        <v/>
      </c>
      <c r="X291" s="24">
        <f>IF(OR(NOT(ISNUMBER(T291)),NOT(ISNUMBER(T292))),"",IF(COUNT(L291:S291)&lt;&gt;COUNT(L292:S292),"Check the meters",T292-T291-IF($L$4="Yes",N(U291),0)))</f>
        <v/>
      </c>
      <c r="Y291" s="24">
        <f>IF(AND(ISNUMBER(K291),ISNUMBER(V291),ISNUMBER(W291),ISNUMBER(X291)),K291+V291-W291-X291,"")</f>
        <v/>
      </c>
      <c r="Z291" s="23" t="n"/>
      <c r="AA291" s="24">
        <f>IF(ISNUMBER(Z291),Z291,IF(ISNUMBER(K292),K292,""))</f>
        <v/>
      </c>
      <c r="AB291" s="27">
        <f>IF(AND(ISNUMBER(Y291),ISNUMBER(AA291)),AA291-Y291,"")</f>
        <v/>
      </c>
      <c r="AC291" s="24">
        <f>IF(ISNUMBER(AA291),0.04*AA291,"")</f>
        <v/>
      </c>
      <c r="AD291" s="28">
        <f>IF(AND(ISNUMBER(AB291),ISNUMBER(AA291)),IF(AA291=0,"",AB291/AA291),"")</f>
        <v/>
      </c>
      <c r="AE291" s="29">
        <f>IF(ISNUMBER(AB291),IF(ROUND(ABS(AB291),3)&lt;=ROUND(AC291,3),"Inside 4%","Over 4%"),"")</f>
        <v/>
      </c>
      <c r="AF291" s="22" t="n"/>
    </row>
    <row r="292">
      <c r="A292" s="30">
        <f>IF(A291="","",A291+1)</f>
        <v/>
      </c>
      <c r="B292" s="22" t="n"/>
      <c r="C292" s="23" t="n"/>
      <c r="D292" s="22" t="n"/>
      <c r="E292" s="22" t="n"/>
      <c r="F292" s="23" t="n"/>
      <c r="G292" s="22" t="n"/>
      <c r="H292" s="22" t="n"/>
      <c r="I292" s="23" t="n"/>
      <c r="J292" s="22" t="n"/>
      <c r="K292" s="24">
        <f>IF(COUNT(C292,F292,I292)=0,"",SUM(C292,F292,I292))</f>
        <v/>
      </c>
      <c r="L292" s="25" t="n"/>
      <c r="M292" s="25" t="n"/>
      <c r="N292" s="25" t="n"/>
      <c r="O292" s="25" t="n"/>
      <c r="P292" s="25" t="n"/>
      <c r="Q292" s="25" t="n"/>
      <c r="R292" s="25" t="n"/>
      <c r="S292" s="25" t="n"/>
      <c r="T292" s="24">
        <f>IF(COUNT(L292:S292)=0,"",SUM(L292:S292))</f>
        <v/>
      </c>
      <c r="U292" s="23" t="n"/>
      <c r="V292" s="26">
        <f>IF(A292="","",SUMIFS('Tankers'!$G$4:$G$2003,'Tankers'!$A$4:$A$2003,A292,'Tankers'!$D$4:$D$2003,$I$3))</f>
        <v/>
      </c>
      <c r="W292" s="26">
        <f>IF(V292="","",IF($T$3="",0,V292*$T$3/100))</f>
        <v/>
      </c>
      <c r="X292" s="24">
        <f>IF(OR(NOT(ISNUMBER(T292)),NOT(ISNUMBER(T293))),"",IF(COUNT(L292:S292)&lt;&gt;COUNT(L293:S293),"Check the meters",T293-T292-IF($L$4="Yes",N(U292),0)))</f>
        <v/>
      </c>
      <c r="Y292" s="24">
        <f>IF(AND(ISNUMBER(K292),ISNUMBER(V292),ISNUMBER(W292),ISNUMBER(X292)),K292+V292-W292-X292,"")</f>
        <v/>
      </c>
      <c r="Z292" s="23" t="n"/>
      <c r="AA292" s="24">
        <f>IF(ISNUMBER(Z292),Z292,IF(ISNUMBER(K293),K293,""))</f>
        <v/>
      </c>
      <c r="AB292" s="27">
        <f>IF(AND(ISNUMBER(Y292),ISNUMBER(AA292)),AA292-Y292,"")</f>
        <v/>
      </c>
      <c r="AC292" s="24">
        <f>IF(ISNUMBER(AA292),0.04*AA292,"")</f>
        <v/>
      </c>
      <c r="AD292" s="28">
        <f>IF(AND(ISNUMBER(AB292),ISNUMBER(AA292)),IF(AA292=0,"",AB292/AA292),"")</f>
        <v/>
      </c>
      <c r="AE292" s="29">
        <f>IF(ISNUMBER(AB292),IF(ROUND(ABS(AB292),3)&lt;=ROUND(AC292,3),"Inside 4%","Over 4%"),"")</f>
        <v/>
      </c>
      <c r="AF292" s="22" t="n"/>
    </row>
    <row r="293">
      <c r="A293" s="30">
        <f>IF(A292="","",A292+1)</f>
        <v/>
      </c>
      <c r="B293" s="22" t="n"/>
      <c r="C293" s="23" t="n"/>
      <c r="D293" s="22" t="n"/>
      <c r="E293" s="22" t="n"/>
      <c r="F293" s="23" t="n"/>
      <c r="G293" s="22" t="n"/>
      <c r="H293" s="22" t="n"/>
      <c r="I293" s="23" t="n"/>
      <c r="J293" s="22" t="n"/>
      <c r="K293" s="24">
        <f>IF(COUNT(C293,F293,I293)=0,"",SUM(C293,F293,I293))</f>
        <v/>
      </c>
      <c r="L293" s="25" t="n"/>
      <c r="M293" s="25" t="n"/>
      <c r="N293" s="25" t="n"/>
      <c r="O293" s="25" t="n"/>
      <c r="P293" s="25" t="n"/>
      <c r="Q293" s="25" t="n"/>
      <c r="R293" s="25" t="n"/>
      <c r="S293" s="25" t="n"/>
      <c r="T293" s="24">
        <f>IF(COUNT(L293:S293)=0,"",SUM(L293:S293))</f>
        <v/>
      </c>
      <c r="U293" s="23" t="n"/>
      <c r="V293" s="26">
        <f>IF(A293="","",SUMIFS('Tankers'!$G$4:$G$2003,'Tankers'!$A$4:$A$2003,A293,'Tankers'!$D$4:$D$2003,$I$3))</f>
        <v/>
      </c>
      <c r="W293" s="26">
        <f>IF(V293="","",IF($T$3="",0,V293*$T$3/100))</f>
        <v/>
      </c>
      <c r="X293" s="24">
        <f>IF(OR(NOT(ISNUMBER(T293)),NOT(ISNUMBER(T294))),"",IF(COUNT(L293:S293)&lt;&gt;COUNT(L294:S294),"Check the meters",T294-T293-IF($L$4="Yes",N(U293),0)))</f>
        <v/>
      </c>
      <c r="Y293" s="24">
        <f>IF(AND(ISNUMBER(K293),ISNUMBER(V293),ISNUMBER(W293),ISNUMBER(X293)),K293+V293-W293-X293,"")</f>
        <v/>
      </c>
      <c r="Z293" s="23" t="n"/>
      <c r="AA293" s="24">
        <f>IF(ISNUMBER(Z293),Z293,IF(ISNUMBER(K294),K294,""))</f>
        <v/>
      </c>
      <c r="AB293" s="27">
        <f>IF(AND(ISNUMBER(Y293),ISNUMBER(AA293)),AA293-Y293,"")</f>
        <v/>
      </c>
      <c r="AC293" s="24">
        <f>IF(ISNUMBER(AA293),0.04*AA293,"")</f>
        <v/>
      </c>
      <c r="AD293" s="28">
        <f>IF(AND(ISNUMBER(AB293),ISNUMBER(AA293)),IF(AA293=0,"",AB293/AA293),"")</f>
        <v/>
      </c>
      <c r="AE293" s="29">
        <f>IF(ISNUMBER(AB293),IF(ROUND(ABS(AB293),3)&lt;=ROUND(AC293,3),"Inside 4%","Over 4%"),"")</f>
        <v/>
      </c>
      <c r="AF293" s="22" t="n"/>
    </row>
    <row r="294">
      <c r="A294" s="30">
        <f>IF(A293="","",A293+1)</f>
        <v/>
      </c>
      <c r="B294" s="22" t="n"/>
      <c r="C294" s="23" t="n"/>
      <c r="D294" s="22" t="n"/>
      <c r="E294" s="22" t="n"/>
      <c r="F294" s="23" t="n"/>
      <c r="G294" s="22" t="n"/>
      <c r="H294" s="22" t="n"/>
      <c r="I294" s="23" t="n"/>
      <c r="J294" s="22" t="n"/>
      <c r="K294" s="24">
        <f>IF(COUNT(C294,F294,I294)=0,"",SUM(C294,F294,I294))</f>
        <v/>
      </c>
      <c r="L294" s="25" t="n"/>
      <c r="M294" s="25" t="n"/>
      <c r="N294" s="25" t="n"/>
      <c r="O294" s="25" t="n"/>
      <c r="P294" s="25" t="n"/>
      <c r="Q294" s="25" t="n"/>
      <c r="R294" s="25" t="n"/>
      <c r="S294" s="25" t="n"/>
      <c r="T294" s="24">
        <f>IF(COUNT(L294:S294)=0,"",SUM(L294:S294))</f>
        <v/>
      </c>
      <c r="U294" s="23" t="n"/>
      <c r="V294" s="26">
        <f>IF(A294="","",SUMIFS('Tankers'!$G$4:$G$2003,'Tankers'!$A$4:$A$2003,A294,'Tankers'!$D$4:$D$2003,$I$3))</f>
        <v/>
      </c>
      <c r="W294" s="26">
        <f>IF(V294="","",IF($T$3="",0,V294*$T$3/100))</f>
        <v/>
      </c>
      <c r="X294" s="24">
        <f>IF(OR(NOT(ISNUMBER(T294)),NOT(ISNUMBER(T295))),"",IF(COUNT(L294:S294)&lt;&gt;COUNT(L295:S295),"Check the meters",T295-T294-IF($L$4="Yes",N(U294),0)))</f>
        <v/>
      </c>
      <c r="Y294" s="24">
        <f>IF(AND(ISNUMBER(K294),ISNUMBER(V294),ISNUMBER(W294),ISNUMBER(X294)),K294+V294-W294-X294,"")</f>
        <v/>
      </c>
      <c r="Z294" s="23" t="n"/>
      <c r="AA294" s="24">
        <f>IF(ISNUMBER(Z294),Z294,IF(ISNUMBER(K295),K295,""))</f>
        <v/>
      </c>
      <c r="AB294" s="27">
        <f>IF(AND(ISNUMBER(Y294),ISNUMBER(AA294)),AA294-Y294,"")</f>
        <v/>
      </c>
      <c r="AC294" s="24">
        <f>IF(ISNUMBER(AA294),0.04*AA294,"")</f>
        <v/>
      </c>
      <c r="AD294" s="28">
        <f>IF(AND(ISNUMBER(AB294),ISNUMBER(AA294)),IF(AA294=0,"",AB294/AA294),"")</f>
        <v/>
      </c>
      <c r="AE294" s="29">
        <f>IF(ISNUMBER(AB294),IF(ROUND(ABS(AB294),3)&lt;=ROUND(AC294,3),"Inside 4%","Over 4%"),"")</f>
        <v/>
      </c>
      <c r="AF294" s="22" t="n"/>
    </row>
    <row r="295">
      <c r="A295" s="30">
        <f>IF(A294="","",A294+1)</f>
        <v/>
      </c>
      <c r="B295" s="22" t="n"/>
      <c r="C295" s="23" t="n"/>
      <c r="D295" s="22" t="n"/>
      <c r="E295" s="22" t="n"/>
      <c r="F295" s="23" t="n"/>
      <c r="G295" s="22" t="n"/>
      <c r="H295" s="22" t="n"/>
      <c r="I295" s="23" t="n"/>
      <c r="J295" s="22" t="n"/>
      <c r="K295" s="24">
        <f>IF(COUNT(C295,F295,I295)=0,"",SUM(C295,F295,I295))</f>
        <v/>
      </c>
      <c r="L295" s="25" t="n"/>
      <c r="M295" s="25" t="n"/>
      <c r="N295" s="25" t="n"/>
      <c r="O295" s="25" t="n"/>
      <c r="P295" s="25" t="n"/>
      <c r="Q295" s="25" t="n"/>
      <c r="R295" s="25" t="n"/>
      <c r="S295" s="25" t="n"/>
      <c r="T295" s="24">
        <f>IF(COUNT(L295:S295)=0,"",SUM(L295:S295))</f>
        <v/>
      </c>
      <c r="U295" s="23" t="n"/>
      <c r="V295" s="26">
        <f>IF(A295="","",SUMIFS('Tankers'!$G$4:$G$2003,'Tankers'!$A$4:$A$2003,A295,'Tankers'!$D$4:$D$2003,$I$3))</f>
        <v/>
      </c>
      <c r="W295" s="26">
        <f>IF(V295="","",IF($T$3="",0,V295*$T$3/100))</f>
        <v/>
      </c>
      <c r="X295" s="24">
        <f>IF(OR(NOT(ISNUMBER(T295)),NOT(ISNUMBER(T296))),"",IF(COUNT(L295:S295)&lt;&gt;COUNT(L296:S296),"Check the meters",T296-T295-IF($L$4="Yes",N(U295),0)))</f>
        <v/>
      </c>
      <c r="Y295" s="24">
        <f>IF(AND(ISNUMBER(K295),ISNUMBER(V295),ISNUMBER(W295),ISNUMBER(X295)),K295+V295-W295-X295,"")</f>
        <v/>
      </c>
      <c r="Z295" s="23" t="n"/>
      <c r="AA295" s="24">
        <f>IF(ISNUMBER(Z295),Z295,IF(ISNUMBER(K296),K296,""))</f>
        <v/>
      </c>
      <c r="AB295" s="27">
        <f>IF(AND(ISNUMBER(Y295),ISNUMBER(AA295)),AA295-Y295,"")</f>
        <v/>
      </c>
      <c r="AC295" s="24">
        <f>IF(ISNUMBER(AA295),0.04*AA295,"")</f>
        <v/>
      </c>
      <c r="AD295" s="28">
        <f>IF(AND(ISNUMBER(AB295),ISNUMBER(AA295)),IF(AA295=0,"",AB295/AA295),"")</f>
        <v/>
      </c>
      <c r="AE295" s="29">
        <f>IF(ISNUMBER(AB295),IF(ROUND(ABS(AB295),3)&lt;=ROUND(AC295,3),"Inside 4%","Over 4%"),"")</f>
        <v/>
      </c>
      <c r="AF295" s="22" t="n"/>
    </row>
    <row r="296">
      <c r="A296" s="30">
        <f>IF(A295="","",A295+1)</f>
        <v/>
      </c>
      <c r="B296" s="22" t="n"/>
      <c r="C296" s="23" t="n"/>
      <c r="D296" s="22" t="n"/>
      <c r="E296" s="22" t="n"/>
      <c r="F296" s="23" t="n"/>
      <c r="G296" s="22" t="n"/>
      <c r="H296" s="22" t="n"/>
      <c r="I296" s="23" t="n"/>
      <c r="J296" s="22" t="n"/>
      <c r="K296" s="24">
        <f>IF(COUNT(C296,F296,I296)=0,"",SUM(C296,F296,I296))</f>
        <v/>
      </c>
      <c r="L296" s="25" t="n"/>
      <c r="M296" s="25" t="n"/>
      <c r="N296" s="25" t="n"/>
      <c r="O296" s="25" t="n"/>
      <c r="P296" s="25" t="n"/>
      <c r="Q296" s="25" t="n"/>
      <c r="R296" s="25" t="n"/>
      <c r="S296" s="25" t="n"/>
      <c r="T296" s="24">
        <f>IF(COUNT(L296:S296)=0,"",SUM(L296:S296))</f>
        <v/>
      </c>
      <c r="U296" s="23" t="n"/>
      <c r="V296" s="26">
        <f>IF(A296="","",SUMIFS('Tankers'!$G$4:$G$2003,'Tankers'!$A$4:$A$2003,A296,'Tankers'!$D$4:$D$2003,$I$3))</f>
        <v/>
      </c>
      <c r="W296" s="26">
        <f>IF(V296="","",IF($T$3="",0,V296*$T$3/100))</f>
        <v/>
      </c>
      <c r="X296" s="24">
        <f>IF(OR(NOT(ISNUMBER(T296)),NOT(ISNUMBER(T297))),"",IF(COUNT(L296:S296)&lt;&gt;COUNT(L297:S297),"Check the meters",T297-T296-IF($L$4="Yes",N(U296),0)))</f>
        <v/>
      </c>
      <c r="Y296" s="24">
        <f>IF(AND(ISNUMBER(K296),ISNUMBER(V296),ISNUMBER(W296),ISNUMBER(X296)),K296+V296-W296-X296,"")</f>
        <v/>
      </c>
      <c r="Z296" s="23" t="n"/>
      <c r="AA296" s="24">
        <f>IF(ISNUMBER(Z296),Z296,IF(ISNUMBER(K297),K297,""))</f>
        <v/>
      </c>
      <c r="AB296" s="27">
        <f>IF(AND(ISNUMBER(Y296),ISNUMBER(AA296)),AA296-Y296,"")</f>
        <v/>
      </c>
      <c r="AC296" s="24">
        <f>IF(ISNUMBER(AA296),0.04*AA296,"")</f>
        <v/>
      </c>
      <c r="AD296" s="28">
        <f>IF(AND(ISNUMBER(AB296),ISNUMBER(AA296)),IF(AA296=0,"",AB296/AA296),"")</f>
        <v/>
      </c>
      <c r="AE296" s="29">
        <f>IF(ISNUMBER(AB296),IF(ROUND(ABS(AB296),3)&lt;=ROUND(AC296,3),"Inside 4%","Over 4%"),"")</f>
        <v/>
      </c>
      <c r="AF296" s="22" t="n"/>
    </row>
    <row r="297">
      <c r="A297" s="30">
        <f>IF(A296="","",A296+1)</f>
        <v/>
      </c>
      <c r="B297" s="22" t="n"/>
      <c r="C297" s="23" t="n"/>
      <c r="D297" s="22" t="n"/>
      <c r="E297" s="22" t="n"/>
      <c r="F297" s="23" t="n"/>
      <c r="G297" s="22" t="n"/>
      <c r="H297" s="22" t="n"/>
      <c r="I297" s="23" t="n"/>
      <c r="J297" s="22" t="n"/>
      <c r="K297" s="24">
        <f>IF(COUNT(C297,F297,I297)=0,"",SUM(C297,F297,I297))</f>
        <v/>
      </c>
      <c r="L297" s="25" t="n"/>
      <c r="M297" s="25" t="n"/>
      <c r="N297" s="25" t="n"/>
      <c r="O297" s="25" t="n"/>
      <c r="P297" s="25" t="n"/>
      <c r="Q297" s="25" t="n"/>
      <c r="R297" s="25" t="n"/>
      <c r="S297" s="25" t="n"/>
      <c r="T297" s="24">
        <f>IF(COUNT(L297:S297)=0,"",SUM(L297:S297))</f>
        <v/>
      </c>
      <c r="U297" s="23" t="n"/>
      <c r="V297" s="26">
        <f>IF(A297="","",SUMIFS('Tankers'!$G$4:$G$2003,'Tankers'!$A$4:$A$2003,A297,'Tankers'!$D$4:$D$2003,$I$3))</f>
        <v/>
      </c>
      <c r="W297" s="26">
        <f>IF(V297="","",IF($T$3="",0,V297*$T$3/100))</f>
        <v/>
      </c>
      <c r="X297" s="24">
        <f>IF(OR(NOT(ISNUMBER(T297)),NOT(ISNUMBER(T298))),"",IF(COUNT(L297:S297)&lt;&gt;COUNT(L298:S298),"Check the meters",T298-T297-IF($L$4="Yes",N(U297),0)))</f>
        <v/>
      </c>
      <c r="Y297" s="24">
        <f>IF(AND(ISNUMBER(K297),ISNUMBER(V297),ISNUMBER(W297),ISNUMBER(X297)),K297+V297-W297-X297,"")</f>
        <v/>
      </c>
      <c r="Z297" s="23" t="n"/>
      <c r="AA297" s="24">
        <f>IF(ISNUMBER(Z297),Z297,IF(ISNUMBER(K298),K298,""))</f>
        <v/>
      </c>
      <c r="AB297" s="27">
        <f>IF(AND(ISNUMBER(Y297),ISNUMBER(AA297)),AA297-Y297,"")</f>
        <v/>
      </c>
      <c r="AC297" s="24">
        <f>IF(ISNUMBER(AA297),0.04*AA297,"")</f>
        <v/>
      </c>
      <c r="AD297" s="28">
        <f>IF(AND(ISNUMBER(AB297),ISNUMBER(AA297)),IF(AA297=0,"",AB297/AA297),"")</f>
        <v/>
      </c>
      <c r="AE297" s="29">
        <f>IF(ISNUMBER(AB297),IF(ROUND(ABS(AB297),3)&lt;=ROUND(AC297,3),"Inside 4%","Over 4%"),"")</f>
        <v/>
      </c>
      <c r="AF297" s="22" t="n"/>
    </row>
    <row r="298">
      <c r="A298" s="30">
        <f>IF(A297="","",A297+1)</f>
        <v/>
      </c>
      <c r="B298" s="22" t="n"/>
      <c r="C298" s="23" t="n"/>
      <c r="D298" s="22" t="n"/>
      <c r="E298" s="22" t="n"/>
      <c r="F298" s="23" t="n"/>
      <c r="G298" s="22" t="n"/>
      <c r="H298" s="22" t="n"/>
      <c r="I298" s="23" t="n"/>
      <c r="J298" s="22" t="n"/>
      <c r="K298" s="24">
        <f>IF(COUNT(C298,F298,I298)=0,"",SUM(C298,F298,I298))</f>
        <v/>
      </c>
      <c r="L298" s="25" t="n"/>
      <c r="M298" s="25" t="n"/>
      <c r="N298" s="25" t="n"/>
      <c r="O298" s="25" t="n"/>
      <c r="P298" s="25" t="n"/>
      <c r="Q298" s="25" t="n"/>
      <c r="R298" s="25" t="n"/>
      <c r="S298" s="25" t="n"/>
      <c r="T298" s="24">
        <f>IF(COUNT(L298:S298)=0,"",SUM(L298:S298))</f>
        <v/>
      </c>
      <c r="U298" s="23" t="n"/>
      <c r="V298" s="26">
        <f>IF(A298="","",SUMIFS('Tankers'!$G$4:$G$2003,'Tankers'!$A$4:$A$2003,A298,'Tankers'!$D$4:$D$2003,$I$3))</f>
        <v/>
      </c>
      <c r="W298" s="26">
        <f>IF(V298="","",IF($T$3="",0,V298*$T$3/100))</f>
        <v/>
      </c>
      <c r="X298" s="24">
        <f>IF(OR(NOT(ISNUMBER(T298)),NOT(ISNUMBER(T299))),"",IF(COUNT(L298:S298)&lt;&gt;COUNT(L299:S299),"Check the meters",T299-T298-IF($L$4="Yes",N(U298),0)))</f>
        <v/>
      </c>
      <c r="Y298" s="24">
        <f>IF(AND(ISNUMBER(K298),ISNUMBER(V298),ISNUMBER(W298),ISNUMBER(X298)),K298+V298-W298-X298,"")</f>
        <v/>
      </c>
      <c r="Z298" s="23" t="n"/>
      <c r="AA298" s="24">
        <f>IF(ISNUMBER(Z298),Z298,IF(ISNUMBER(K299),K299,""))</f>
        <v/>
      </c>
      <c r="AB298" s="27">
        <f>IF(AND(ISNUMBER(Y298),ISNUMBER(AA298)),AA298-Y298,"")</f>
        <v/>
      </c>
      <c r="AC298" s="24">
        <f>IF(ISNUMBER(AA298),0.04*AA298,"")</f>
        <v/>
      </c>
      <c r="AD298" s="28">
        <f>IF(AND(ISNUMBER(AB298),ISNUMBER(AA298)),IF(AA298=0,"",AB298/AA298),"")</f>
        <v/>
      </c>
      <c r="AE298" s="29">
        <f>IF(ISNUMBER(AB298),IF(ROUND(ABS(AB298),3)&lt;=ROUND(AC298,3),"Inside 4%","Over 4%"),"")</f>
        <v/>
      </c>
      <c r="AF298" s="22" t="n"/>
    </row>
    <row r="299">
      <c r="A299" s="30">
        <f>IF(A298="","",A298+1)</f>
        <v/>
      </c>
      <c r="B299" s="22" t="n"/>
      <c r="C299" s="23" t="n"/>
      <c r="D299" s="22" t="n"/>
      <c r="E299" s="22" t="n"/>
      <c r="F299" s="23" t="n"/>
      <c r="G299" s="22" t="n"/>
      <c r="H299" s="22" t="n"/>
      <c r="I299" s="23" t="n"/>
      <c r="J299" s="22" t="n"/>
      <c r="K299" s="24">
        <f>IF(COUNT(C299,F299,I299)=0,"",SUM(C299,F299,I299))</f>
        <v/>
      </c>
      <c r="L299" s="25" t="n"/>
      <c r="M299" s="25" t="n"/>
      <c r="N299" s="25" t="n"/>
      <c r="O299" s="25" t="n"/>
      <c r="P299" s="25" t="n"/>
      <c r="Q299" s="25" t="n"/>
      <c r="R299" s="25" t="n"/>
      <c r="S299" s="25" t="n"/>
      <c r="T299" s="24">
        <f>IF(COUNT(L299:S299)=0,"",SUM(L299:S299))</f>
        <v/>
      </c>
      <c r="U299" s="23" t="n"/>
      <c r="V299" s="26">
        <f>IF(A299="","",SUMIFS('Tankers'!$G$4:$G$2003,'Tankers'!$A$4:$A$2003,A299,'Tankers'!$D$4:$D$2003,$I$3))</f>
        <v/>
      </c>
      <c r="W299" s="26">
        <f>IF(V299="","",IF($T$3="",0,V299*$T$3/100))</f>
        <v/>
      </c>
      <c r="X299" s="24">
        <f>IF(OR(NOT(ISNUMBER(T299)),NOT(ISNUMBER(T300))),"",IF(COUNT(L299:S299)&lt;&gt;COUNT(L300:S300),"Check the meters",T300-T299-IF($L$4="Yes",N(U299),0)))</f>
        <v/>
      </c>
      <c r="Y299" s="24">
        <f>IF(AND(ISNUMBER(K299),ISNUMBER(V299),ISNUMBER(W299),ISNUMBER(X299)),K299+V299-W299-X299,"")</f>
        <v/>
      </c>
      <c r="Z299" s="23" t="n"/>
      <c r="AA299" s="24">
        <f>IF(ISNUMBER(Z299),Z299,IF(ISNUMBER(K300),K300,""))</f>
        <v/>
      </c>
      <c r="AB299" s="27">
        <f>IF(AND(ISNUMBER(Y299),ISNUMBER(AA299)),AA299-Y299,"")</f>
        <v/>
      </c>
      <c r="AC299" s="24">
        <f>IF(ISNUMBER(AA299),0.04*AA299,"")</f>
        <v/>
      </c>
      <c r="AD299" s="28">
        <f>IF(AND(ISNUMBER(AB299),ISNUMBER(AA299)),IF(AA299=0,"",AB299/AA299),"")</f>
        <v/>
      </c>
      <c r="AE299" s="29">
        <f>IF(ISNUMBER(AB299),IF(ROUND(ABS(AB299),3)&lt;=ROUND(AC299,3),"Inside 4%","Over 4%"),"")</f>
        <v/>
      </c>
      <c r="AF299" s="22" t="n"/>
    </row>
    <row r="300">
      <c r="A300" s="30">
        <f>IF(A299="","",A299+1)</f>
        <v/>
      </c>
      <c r="B300" s="22" t="n"/>
      <c r="C300" s="23" t="n"/>
      <c r="D300" s="22" t="n"/>
      <c r="E300" s="22" t="n"/>
      <c r="F300" s="23" t="n"/>
      <c r="G300" s="22" t="n"/>
      <c r="H300" s="22" t="n"/>
      <c r="I300" s="23" t="n"/>
      <c r="J300" s="22" t="n"/>
      <c r="K300" s="24">
        <f>IF(COUNT(C300,F300,I300)=0,"",SUM(C300,F300,I300))</f>
        <v/>
      </c>
      <c r="L300" s="25" t="n"/>
      <c r="M300" s="25" t="n"/>
      <c r="N300" s="25" t="n"/>
      <c r="O300" s="25" t="n"/>
      <c r="P300" s="25" t="n"/>
      <c r="Q300" s="25" t="n"/>
      <c r="R300" s="25" t="n"/>
      <c r="S300" s="25" t="n"/>
      <c r="T300" s="24">
        <f>IF(COUNT(L300:S300)=0,"",SUM(L300:S300))</f>
        <v/>
      </c>
      <c r="U300" s="23" t="n"/>
      <c r="V300" s="26">
        <f>IF(A300="","",SUMIFS('Tankers'!$G$4:$G$2003,'Tankers'!$A$4:$A$2003,A300,'Tankers'!$D$4:$D$2003,$I$3))</f>
        <v/>
      </c>
      <c r="W300" s="26">
        <f>IF(V300="","",IF($T$3="",0,V300*$T$3/100))</f>
        <v/>
      </c>
      <c r="X300" s="24">
        <f>IF(OR(NOT(ISNUMBER(T300)),NOT(ISNUMBER(T301))),"",IF(COUNT(L300:S300)&lt;&gt;COUNT(L301:S301),"Check the meters",T301-T300-IF($L$4="Yes",N(U300),0)))</f>
        <v/>
      </c>
      <c r="Y300" s="24">
        <f>IF(AND(ISNUMBER(K300),ISNUMBER(V300),ISNUMBER(W300),ISNUMBER(X300)),K300+V300-W300-X300,"")</f>
        <v/>
      </c>
      <c r="Z300" s="23" t="n"/>
      <c r="AA300" s="24">
        <f>IF(ISNUMBER(Z300),Z300,IF(ISNUMBER(K301),K301,""))</f>
        <v/>
      </c>
      <c r="AB300" s="27">
        <f>IF(AND(ISNUMBER(Y300),ISNUMBER(AA300)),AA300-Y300,"")</f>
        <v/>
      </c>
      <c r="AC300" s="24">
        <f>IF(ISNUMBER(AA300),0.04*AA300,"")</f>
        <v/>
      </c>
      <c r="AD300" s="28">
        <f>IF(AND(ISNUMBER(AB300),ISNUMBER(AA300)),IF(AA300=0,"",AB300/AA300),"")</f>
        <v/>
      </c>
      <c r="AE300" s="29">
        <f>IF(ISNUMBER(AB300),IF(ROUND(ABS(AB300),3)&lt;=ROUND(AC300,3),"Inside 4%","Over 4%"),"")</f>
        <v/>
      </c>
      <c r="AF300" s="22" t="n"/>
    </row>
    <row r="301">
      <c r="A301" s="30">
        <f>IF(A300="","",A300+1)</f>
        <v/>
      </c>
      <c r="B301" s="22" t="n"/>
      <c r="C301" s="23" t="n"/>
      <c r="D301" s="22" t="n"/>
      <c r="E301" s="22" t="n"/>
      <c r="F301" s="23" t="n"/>
      <c r="G301" s="22" t="n"/>
      <c r="H301" s="22" t="n"/>
      <c r="I301" s="23" t="n"/>
      <c r="J301" s="22" t="n"/>
      <c r="K301" s="24">
        <f>IF(COUNT(C301,F301,I301)=0,"",SUM(C301,F301,I301))</f>
        <v/>
      </c>
      <c r="L301" s="25" t="n"/>
      <c r="M301" s="25" t="n"/>
      <c r="N301" s="25" t="n"/>
      <c r="O301" s="25" t="n"/>
      <c r="P301" s="25" t="n"/>
      <c r="Q301" s="25" t="n"/>
      <c r="R301" s="25" t="n"/>
      <c r="S301" s="25" t="n"/>
      <c r="T301" s="24">
        <f>IF(COUNT(L301:S301)=0,"",SUM(L301:S301))</f>
        <v/>
      </c>
      <c r="U301" s="23" t="n"/>
      <c r="V301" s="26">
        <f>IF(A301="","",SUMIFS('Tankers'!$G$4:$G$2003,'Tankers'!$A$4:$A$2003,A301,'Tankers'!$D$4:$D$2003,$I$3))</f>
        <v/>
      </c>
      <c r="W301" s="26">
        <f>IF(V301="","",IF($T$3="",0,V301*$T$3/100))</f>
        <v/>
      </c>
      <c r="X301" s="24">
        <f>IF(OR(NOT(ISNUMBER(T301)),NOT(ISNUMBER(T302))),"",IF(COUNT(L301:S301)&lt;&gt;COUNT(L302:S302),"Check the meters",T302-T301-IF($L$4="Yes",N(U301),0)))</f>
        <v/>
      </c>
      <c r="Y301" s="24">
        <f>IF(AND(ISNUMBER(K301),ISNUMBER(V301),ISNUMBER(W301),ISNUMBER(X301)),K301+V301-W301-X301,"")</f>
        <v/>
      </c>
      <c r="Z301" s="23" t="n"/>
      <c r="AA301" s="24">
        <f>IF(ISNUMBER(Z301),Z301,IF(ISNUMBER(K302),K302,""))</f>
        <v/>
      </c>
      <c r="AB301" s="27">
        <f>IF(AND(ISNUMBER(Y301),ISNUMBER(AA301)),AA301-Y301,"")</f>
        <v/>
      </c>
      <c r="AC301" s="24">
        <f>IF(ISNUMBER(AA301),0.04*AA301,"")</f>
        <v/>
      </c>
      <c r="AD301" s="28">
        <f>IF(AND(ISNUMBER(AB301),ISNUMBER(AA301)),IF(AA301=0,"",AB301/AA301),"")</f>
        <v/>
      </c>
      <c r="AE301" s="29">
        <f>IF(ISNUMBER(AB301),IF(ROUND(ABS(AB301),3)&lt;=ROUND(AC301,3),"Inside 4%","Over 4%"),"")</f>
        <v/>
      </c>
      <c r="AF301" s="22" t="n"/>
    </row>
    <row r="302">
      <c r="A302" s="30">
        <f>IF(A301="","",A301+1)</f>
        <v/>
      </c>
      <c r="B302" s="22" t="n"/>
      <c r="C302" s="23" t="n"/>
      <c r="D302" s="22" t="n"/>
      <c r="E302" s="22" t="n"/>
      <c r="F302" s="23" t="n"/>
      <c r="G302" s="22" t="n"/>
      <c r="H302" s="22" t="n"/>
      <c r="I302" s="23" t="n"/>
      <c r="J302" s="22" t="n"/>
      <c r="K302" s="24">
        <f>IF(COUNT(C302,F302,I302)=0,"",SUM(C302,F302,I302))</f>
        <v/>
      </c>
      <c r="L302" s="25" t="n"/>
      <c r="M302" s="25" t="n"/>
      <c r="N302" s="25" t="n"/>
      <c r="O302" s="25" t="n"/>
      <c r="P302" s="25" t="n"/>
      <c r="Q302" s="25" t="n"/>
      <c r="R302" s="25" t="n"/>
      <c r="S302" s="25" t="n"/>
      <c r="T302" s="24">
        <f>IF(COUNT(L302:S302)=0,"",SUM(L302:S302))</f>
        <v/>
      </c>
      <c r="U302" s="23" t="n"/>
      <c r="V302" s="26">
        <f>IF(A302="","",SUMIFS('Tankers'!$G$4:$G$2003,'Tankers'!$A$4:$A$2003,A302,'Tankers'!$D$4:$D$2003,$I$3))</f>
        <v/>
      </c>
      <c r="W302" s="26">
        <f>IF(V302="","",IF($T$3="",0,V302*$T$3/100))</f>
        <v/>
      </c>
      <c r="X302" s="24">
        <f>IF(OR(NOT(ISNUMBER(T302)),NOT(ISNUMBER(T303))),"",IF(COUNT(L302:S302)&lt;&gt;COUNT(L303:S303),"Check the meters",T303-T302-IF($L$4="Yes",N(U302),0)))</f>
        <v/>
      </c>
      <c r="Y302" s="24">
        <f>IF(AND(ISNUMBER(K302),ISNUMBER(V302),ISNUMBER(W302),ISNUMBER(X302)),K302+V302-W302-X302,"")</f>
        <v/>
      </c>
      <c r="Z302" s="23" t="n"/>
      <c r="AA302" s="24">
        <f>IF(ISNUMBER(Z302),Z302,IF(ISNUMBER(K303),K303,""))</f>
        <v/>
      </c>
      <c r="AB302" s="27">
        <f>IF(AND(ISNUMBER(Y302),ISNUMBER(AA302)),AA302-Y302,"")</f>
        <v/>
      </c>
      <c r="AC302" s="24">
        <f>IF(ISNUMBER(AA302),0.04*AA302,"")</f>
        <v/>
      </c>
      <c r="AD302" s="28">
        <f>IF(AND(ISNUMBER(AB302),ISNUMBER(AA302)),IF(AA302=0,"",AB302/AA302),"")</f>
        <v/>
      </c>
      <c r="AE302" s="29">
        <f>IF(ISNUMBER(AB302),IF(ROUND(ABS(AB302),3)&lt;=ROUND(AC302,3),"Inside 4%","Over 4%"),"")</f>
        <v/>
      </c>
      <c r="AF302" s="22" t="n"/>
    </row>
    <row r="303">
      <c r="A303" s="30">
        <f>IF(A302="","",A302+1)</f>
        <v/>
      </c>
      <c r="B303" s="22" t="n"/>
      <c r="C303" s="23" t="n"/>
      <c r="D303" s="22" t="n"/>
      <c r="E303" s="22" t="n"/>
      <c r="F303" s="23" t="n"/>
      <c r="G303" s="22" t="n"/>
      <c r="H303" s="22" t="n"/>
      <c r="I303" s="23" t="n"/>
      <c r="J303" s="22" t="n"/>
      <c r="K303" s="24">
        <f>IF(COUNT(C303,F303,I303)=0,"",SUM(C303,F303,I303))</f>
        <v/>
      </c>
      <c r="L303" s="25" t="n"/>
      <c r="M303" s="25" t="n"/>
      <c r="N303" s="25" t="n"/>
      <c r="O303" s="25" t="n"/>
      <c r="P303" s="25" t="n"/>
      <c r="Q303" s="25" t="n"/>
      <c r="R303" s="25" t="n"/>
      <c r="S303" s="25" t="n"/>
      <c r="T303" s="24">
        <f>IF(COUNT(L303:S303)=0,"",SUM(L303:S303))</f>
        <v/>
      </c>
      <c r="U303" s="23" t="n"/>
      <c r="V303" s="26">
        <f>IF(A303="","",SUMIFS('Tankers'!$G$4:$G$2003,'Tankers'!$A$4:$A$2003,A303,'Tankers'!$D$4:$D$2003,$I$3))</f>
        <v/>
      </c>
      <c r="W303" s="26">
        <f>IF(V303="","",IF($T$3="",0,V303*$T$3/100))</f>
        <v/>
      </c>
      <c r="X303" s="24">
        <f>IF(OR(NOT(ISNUMBER(T303)),NOT(ISNUMBER(T304))),"",IF(COUNT(L303:S303)&lt;&gt;COUNT(L304:S304),"Check the meters",T304-T303-IF($L$4="Yes",N(U303),0)))</f>
        <v/>
      </c>
      <c r="Y303" s="24">
        <f>IF(AND(ISNUMBER(K303),ISNUMBER(V303),ISNUMBER(W303),ISNUMBER(X303)),K303+V303-W303-X303,"")</f>
        <v/>
      </c>
      <c r="Z303" s="23" t="n"/>
      <c r="AA303" s="24">
        <f>IF(ISNUMBER(Z303),Z303,IF(ISNUMBER(K304),K304,""))</f>
        <v/>
      </c>
      <c r="AB303" s="27">
        <f>IF(AND(ISNUMBER(Y303),ISNUMBER(AA303)),AA303-Y303,"")</f>
        <v/>
      </c>
      <c r="AC303" s="24">
        <f>IF(ISNUMBER(AA303),0.04*AA303,"")</f>
        <v/>
      </c>
      <c r="AD303" s="28">
        <f>IF(AND(ISNUMBER(AB303),ISNUMBER(AA303)),IF(AA303=0,"",AB303/AA303),"")</f>
        <v/>
      </c>
      <c r="AE303" s="29">
        <f>IF(ISNUMBER(AB303),IF(ROUND(ABS(AB303),3)&lt;=ROUND(AC303,3),"Inside 4%","Over 4%"),"")</f>
        <v/>
      </c>
      <c r="AF303" s="22" t="n"/>
    </row>
    <row r="304">
      <c r="A304" s="30">
        <f>IF(A303="","",A303+1)</f>
        <v/>
      </c>
      <c r="B304" s="22" t="n"/>
      <c r="C304" s="23" t="n"/>
      <c r="D304" s="22" t="n"/>
      <c r="E304" s="22" t="n"/>
      <c r="F304" s="23" t="n"/>
      <c r="G304" s="22" t="n"/>
      <c r="H304" s="22" t="n"/>
      <c r="I304" s="23" t="n"/>
      <c r="J304" s="22" t="n"/>
      <c r="K304" s="24">
        <f>IF(COUNT(C304,F304,I304)=0,"",SUM(C304,F304,I304))</f>
        <v/>
      </c>
      <c r="L304" s="25" t="n"/>
      <c r="M304" s="25" t="n"/>
      <c r="N304" s="25" t="n"/>
      <c r="O304" s="25" t="n"/>
      <c r="P304" s="25" t="n"/>
      <c r="Q304" s="25" t="n"/>
      <c r="R304" s="25" t="n"/>
      <c r="S304" s="25" t="n"/>
      <c r="T304" s="24">
        <f>IF(COUNT(L304:S304)=0,"",SUM(L304:S304))</f>
        <v/>
      </c>
      <c r="U304" s="23" t="n"/>
      <c r="V304" s="26">
        <f>IF(A304="","",SUMIFS('Tankers'!$G$4:$G$2003,'Tankers'!$A$4:$A$2003,A304,'Tankers'!$D$4:$D$2003,$I$3))</f>
        <v/>
      </c>
      <c r="W304" s="26">
        <f>IF(V304="","",IF($T$3="",0,V304*$T$3/100))</f>
        <v/>
      </c>
      <c r="X304" s="24">
        <f>IF(OR(NOT(ISNUMBER(T304)),NOT(ISNUMBER(T305))),"",IF(COUNT(L304:S304)&lt;&gt;COUNT(L305:S305),"Check the meters",T305-T304-IF($L$4="Yes",N(U304),0)))</f>
        <v/>
      </c>
      <c r="Y304" s="24">
        <f>IF(AND(ISNUMBER(K304),ISNUMBER(V304),ISNUMBER(W304),ISNUMBER(X304)),K304+V304-W304-X304,"")</f>
        <v/>
      </c>
      <c r="Z304" s="23" t="n"/>
      <c r="AA304" s="24">
        <f>IF(ISNUMBER(Z304),Z304,IF(ISNUMBER(K305),K305,""))</f>
        <v/>
      </c>
      <c r="AB304" s="27">
        <f>IF(AND(ISNUMBER(Y304),ISNUMBER(AA304)),AA304-Y304,"")</f>
        <v/>
      </c>
      <c r="AC304" s="24">
        <f>IF(ISNUMBER(AA304),0.04*AA304,"")</f>
        <v/>
      </c>
      <c r="AD304" s="28">
        <f>IF(AND(ISNUMBER(AB304),ISNUMBER(AA304)),IF(AA304=0,"",AB304/AA304),"")</f>
        <v/>
      </c>
      <c r="AE304" s="29">
        <f>IF(ISNUMBER(AB304),IF(ROUND(ABS(AB304),3)&lt;=ROUND(AC304,3),"Inside 4%","Over 4%"),"")</f>
        <v/>
      </c>
      <c r="AF304" s="22" t="n"/>
    </row>
    <row r="305">
      <c r="A305" s="30">
        <f>IF(A304="","",A304+1)</f>
        <v/>
      </c>
      <c r="B305" s="22" t="n"/>
      <c r="C305" s="23" t="n"/>
      <c r="D305" s="22" t="n"/>
      <c r="E305" s="22" t="n"/>
      <c r="F305" s="23" t="n"/>
      <c r="G305" s="22" t="n"/>
      <c r="H305" s="22" t="n"/>
      <c r="I305" s="23" t="n"/>
      <c r="J305" s="22" t="n"/>
      <c r="K305" s="24">
        <f>IF(COUNT(C305,F305,I305)=0,"",SUM(C305,F305,I305))</f>
        <v/>
      </c>
      <c r="L305" s="25" t="n"/>
      <c r="M305" s="25" t="n"/>
      <c r="N305" s="25" t="n"/>
      <c r="O305" s="25" t="n"/>
      <c r="P305" s="25" t="n"/>
      <c r="Q305" s="25" t="n"/>
      <c r="R305" s="25" t="n"/>
      <c r="S305" s="25" t="n"/>
      <c r="T305" s="24">
        <f>IF(COUNT(L305:S305)=0,"",SUM(L305:S305))</f>
        <v/>
      </c>
      <c r="U305" s="23" t="n"/>
      <c r="V305" s="26">
        <f>IF(A305="","",SUMIFS('Tankers'!$G$4:$G$2003,'Tankers'!$A$4:$A$2003,A305,'Tankers'!$D$4:$D$2003,$I$3))</f>
        <v/>
      </c>
      <c r="W305" s="26">
        <f>IF(V305="","",IF($T$3="",0,V305*$T$3/100))</f>
        <v/>
      </c>
      <c r="X305" s="24">
        <f>IF(OR(NOT(ISNUMBER(T305)),NOT(ISNUMBER(T306))),"",IF(COUNT(L305:S305)&lt;&gt;COUNT(L306:S306),"Check the meters",T306-T305-IF($L$4="Yes",N(U305),0)))</f>
        <v/>
      </c>
      <c r="Y305" s="24">
        <f>IF(AND(ISNUMBER(K305),ISNUMBER(V305),ISNUMBER(W305),ISNUMBER(X305)),K305+V305-W305-X305,"")</f>
        <v/>
      </c>
      <c r="Z305" s="23" t="n"/>
      <c r="AA305" s="24">
        <f>IF(ISNUMBER(Z305),Z305,IF(ISNUMBER(K306),K306,""))</f>
        <v/>
      </c>
      <c r="AB305" s="27">
        <f>IF(AND(ISNUMBER(Y305),ISNUMBER(AA305)),AA305-Y305,"")</f>
        <v/>
      </c>
      <c r="AC305" s="24">
        <f>IF(ISNUMBER(AA305),0.04*AA305,"")</f>
        <v/>
      </c>
      <c r="AD305" s="28">
        <f>IF(AND(ISNUMBER(AB305),ISNUMBER(AA305)),IF(AA305=0,"",AB305/AA305),"")</f>
        <v/>
      </c>
      <c r="AE305" s="29">
        <f>IF(ISNUMBER(AB305),IF(ROUND(ABS(AB305),3)&lt;=ROUND(AC305,3),"Inside 4%","Over 4%"),"")</f>
        <v/>
      </c>
      <c r="AF305" s="22" t="n"/>
    </row>
    <row r="306">
      <c r="A306" s="30">
        <f>IF(A305="","",A305+1)</f>
        <v/>
      </c>
      <c r="B306" s="22" t="n"/>
      <c r="C306" s="23" t="n"/>
      <c r="D306" s="22" t="n"/>
      <c r="E306" s="22" t="n"/>
      <c r="F306" s="23" t="n"/>
      <c r="G306" s="22" t="n"/>
      <c r="H306" s="22" t="n"/>
      <c r="I306" s="23" t="n"/>
      <c r="J306" s="22" t="n"/>
      <c r="K306" s="24">
        <f>IF(COUNT(C306,F306,I306)=0,"",SUM(C306,F306,I306))</f>
        <v/>
      </c>
      <c r="L306" s="25" t="n"/>
      <c r="M306" s="25" t="n"/>
      <c r="N306" s="25" t="n"/>
      <c r="O306" s="25" t="n"/>
      <c r="P306" s="25" t="n"/>
      <c r="Q306" s="25" t="n"/>
      <c r="R306" s="25" t="n"/>
      <c r="S306" s="25" t="n"/>
      <c r="T306" s="24">
        <f>IF(COUNT(L306:S306)=0,"",SUM(L306:S306))</f>
        <v/>
      </c>
      <c r="U306" s="23" t="n"/>
      <c r="V306" s="26">
        <f>IF(A306="","",SUMIFS('Tankers'!$G$4:$G$2003,'Tankers'!$A$4:$A$2003,A306,'Tankers'!$D$4:$D$2003,$I$3))</f>
        <v/>
      </c>
      <c r="W306" s="26">
        <f>IF(V306="","",IF($T$3="",0,V306*$T$3/100))</f>
        <v/>
      </c>
      <c r="X306" s="24">
        <f>IF(OR(NOT(ISNUMBER(T306)),NOT(ISNUMBER(T307))),"",IF(COUNT(L306:S306)&lt;&gt;COUNT(L307:S307),"Check the meters",T307-T306-IF($L$4="Yes",N(U306),0)))</f>
        <v/>
      </c>
      <c r="Y306" s="24">
        <f>IF(AND(ISNUMBER(K306),ISNUMBER(V306),ISNUMBER(W306),ISNUMBER(X306)),K306+V306-W306-X306,"")</f>
        <v/>
      </c>
      <c r="Z306" s="23" t="n"/>
      <c r="AA306" s="24">
        <f>IF(ISNUMBER(Z306),Z306,IF(ISNUMBER(K307),K307,""))</f>
        <v/>
      </c>
      <c r="AB306" s="27">
        <f>IF(AND(ISNUMBER(Y306),ISNUMBER(AA306)),AA306-Y306,"")</f>
        <v/>
      </c>
      <c r="AC306" s="24">
        <f>IF(ISNUMBER(AA306),0.04*AA306,"")</f>
        <v/>
      </c>
      <c r="AD306" s="28">
        <f>IF(AND(ISNUMBER(AB306),ISNUMBER(AA306)),IF(AA306=0,"",AB306/AA306),"")</f>
        <v/>
      </c>
      <c r="AE306" s="29">
        <f>IF(ISNUMBER(AB306),IF(ROUND(ABS(AB306),3)&lt;=ROUND(AC306,3),"Inside 4%","Over 4%"),"")</f>
        <v/>
      </c>
      <c r="AF306" s="22" t="n"/>
    </row>
    <row r="307">
      <c r="A307" s="30">
        <f>IF(A306="","",A306+1)</f>
        <v/>
      </c>
      <c r="B307" s="22" t="n"/>
      <c r="C307" s="23" t="n"/>
      <c r="D307" s="22" t="n"/>
      <c r="E307" s="22" t="n"/>
      <c r="F307" s="23" t="n"/>
      <c r="G307" s="22" t="n"/>
      <c r="H307" s="22" t="n"/>
      <c r="I307" s="23" t="n"/>
      <c r="J307" s="22" t="n"/>
      <c r="K307" s="24">
        <f>IF(COUNT(C307,F307,I307)=0,"",SUM(C307,F307,I307))</f>
        <v/>
      </c>
      <c r="L307" s="25" t="n"/>
      <c r="M307" s="25" t="n"/>
      <c r="N307" s="25" t="n"/>
      <c r="O307" s="25" t="n"/>
      <c r="P307" s="25" t="n"/>
      <c r="Q307" s="25" t="n"/>
      <c r="R307" s="25" t="n"/>
      <c r="S307" s="25" t="n"/>
      <c r="T307" s="24">
        <f>IF(COUNT(L307:S307)=0,"",SUM(L307:S307))</f>
        <v/>
      </c>
      <c r="U307" s="23" t="n"/>
      <c r="V307" s="26">
        <f>IF(A307="","",SUMIFS('Tankers'!$G$4:$G$2003,'Tankers'!$A$4:$A$2003,A307,'Tankers'!$D$4:$D$2003,$I$3))</f>
        <v/>
      </c>
      <c r="W307" s="26">
        <f>IF(V307="","",IF($T$3="",0,V307*$T$3/100))</f>
        <v/>
      </c>
      <c r="X307" s="24">
        <f>IF(OR(NOT(ISNUMBER(T307)),NOT(ISNUMBER(T308))),"",IF(COUNT(L307:S307)&lt;&gt;COUNT(L308:S308),"Check the meters",T308-T307-IF($L$4="Yes",N(U307),0)))</f>
        <v/>
      </c>
      <c r="Y307" s="24">
        <f>IF(AND(ISNUMBER(K307),ISNUMBER(V307),ISNUMBER(W307),ISNUMBER(X307)),K307+V307-W307-X307,"")</f>
        <v/>
      </c>
      <c r="Z307" s="23" t="n"/>
      <c r="AA307" s="24">
        <f>IF(ISNUMBER(Z307),Z307,IF(ISNUMBER(K308),K308,""))</f>
        <v/>
      </c>
      <c r="AB307" s="27">
        <f>IF(AND(ISNUMBER(Y307),ISNUMBER(AA307)),AA307-Y307,"")</f>
        <v/>
      </c>
      <c r="AC307" s="24">
        <f>IF(ISNUMBER(AA307),0.04*AA307,"")</f>
        <v/>
      </c>
      <c r="AD307" s="28">
        <f>IF(AND(ISNUMBER(AB307),ISNUMBER(AA307)),IF(AA307=0,"",AB307/AA307),"")</f>
        <v/>
      </c>
      <c r="AE307" s="29">
        <f>IF(ISNUMBER(AB307),IF(ROUND(ABS(AB307),3)&lt;=ROUND(AC307,3),"Inside 4%","Over 4%"),"")</f>
        <v/>
      </c>
      <c r="AF307" s="22" t="n"/>
    </row>
    <row r="308">
      <c r="A308" s="30">
        <f>IF(A307="","",A307+1)</f>
        <v/>
      </c>
      <c r="B308" s="22" t="n"/>
      <c r="C308" s="23" t="n"/>
      <c r="D308" s="22" t="n"/>
      <c r="E308" s="22" t="n"/>
      <c r="F308" s="23" t="n"/>
      <c r="G308" s="22" t="n"/>
      <c r="H308" s="22" t="n"/>
      <c r="I308" s="23" t="n"/>
      <c r="J308" s="22" t="n"/>
      <c r="K308" s="24">
        <f>IF(COUNT(C308,F308,I308)=0,"",SUM(C308,F308,I308))</f>
        <v/>
      </c>
      <c r="L308" s="25" t="n"/>
      <c r="M308" s="25" t="n"/>
      <c r="N308" s="25" t="n"/>
      <c r="O308" s="25" t="n"/>
      <c r="P308" s="25" t="n"/>
      <c r="Q308" s="25" t="n"/>
      <c r="R308" s="25" t="n"/>
      <c r="S308" s="25" t="n"/>
      <c r="T308" s="24">
        <f>IF(COUNT(L308:S308)=0,"",SUM(L308:S308))</f>
        <v/>
      </c>
      <c r="U308" s="23" t="n"/>
      <c r="V308" s="26">
        <f>IF(A308="","",SUMIFS('Tankers'!$G$4:$G$2003,'Tankers'!$A$4:$A$2003,A308,'Tankers'!$D$4:$D$2003,$I$3))</f>
        <v/>
      </c>
      <c r="W308" s="26">
        <f>IF(V308="","",IF($T$3="",0,V308*$T$3/100))</f>
        <v/>
      </c>
      <c r="X308" s="24">
        <f>IF(OR(NOT(ISNUMBER(T308)),NOT(ISNUMBER(T309))),"",IF(COUNT(L308:S308)&lt;&gt;COUNT(L309:S309),"Check the meters",T309-T308-IF($L$4="Yes",N(U308),0)))</f>
        <v/>
      </c>
      <c r="Y308" s="24">
        <f>IF(AND(ISNUMBER(K308),ISNUMBER(V308),ISNUMBER(W308),ISNUMBER(X308)),K308+V308-W308-X308,"")</f>
        <v/>
      </c>
      <c r="Z308" s="23" t="n"/>
      <c r="AA308" s="24">
        <f>IF(ISNUMBER(Z308),Z308,IF(ISNUMBER(K309),K309,""))</f>
        <v/>
      </c>
      <c r="AB308" s="27">
        <f>IF(AND(ISNUMBER(Y308),ISNUMBER(AA308)),AA308-Y308,"")</f>
        <v/>
      </c>
      <c r="AC308" s="24">
        <f>IF(ISNUMBER(AA308),0.04*AA308,"")</f>
        <v/>
      </c>
      <c r="AD308" s="28">
        <f>IF(AND(ISNUMBER(AB308),ISNUMBER(AA308)),IF(AA308=0,"",AB308/AA308),"")</f>
        <v/>
      </c>
      <c r="AE308" s="29">
        <f>IF(ISNUMBER(AB308),IF(ROUND(ABS(AB308),3)&lt;=ROUND(AC308,3),"Inside 4%","Over 4%"),"")</f>
        <v/>
      </c>
      <c r="AF308" s="22" t="n"/>
    </row>
    <row r="309">
      <c r="A309" s="30">
        <f>IF(A308="","",A308+1)</f>
        <v/>
      </c>
      <c r="B309" s="22" t="n"/>
      <c r="C309" s="23" t="n"/>
      <c r="D309" s="22" t="n"/>
      <c r="E309" s="22" t="n"/>
      <c r="F309" s="23" t="n"/>
      <c r="G309" s="22" t="n"/>
      <c r="H309" s="22" t="n"/>
      <c r="I309" s="23" t="n"/>
      <c r="J309" s="22" t="n"/>
      <c r="K309" s="24">
        <f>IF(COUNT(C309,F309,I309)=0,"",SUM(C309,F309,I309))</f>
        <v/>
      </c>
      <c r="L309" s="25" t="n"/>
      <c r="M309" s="25" t="n"/>
      <c r="N309" s="25" t="n"/>
      <c r="O309" s="25" t="n"/>
      <c r="P309" s="25" t="n"/>
      <c r="Q309" s="25" t="n"/>
      <c r="R309" s="25" t="n"/>
      <c r="S309" s="25" t="n"/>
      <c r="T309" s="24">
        <f>IF(COUNT(L309:S309)=0,"",SUM(L309:S309))</f>
        <v/>
      </c>
      <c r="U309" s="23" t="n"/>
      <c r="V309" s="26">
        <f>IF(A309="","",SUMIFS('Tankers'!$G$4:$G$2003,'Tankers'!$A$4:$A$2003,A309,'Tankers'!$D$4:$D$2003,$I$3))</f>
        <v/>
      </c>
      <c r="W309" s="26">
        <f>IF(V309="","",IF($T$3="",0,V309*$T$3/100))</f>
        <v/>
      </c>
      <c r="X309" s="24">
        <f>IF(OR(NOT(ISNUMBER(T309)),NOT(ISNUMBER(T310))),"",IF(COUNT(L309:S309)&lt;&gt;COUNT(L310:S310),"Check the meters",T310-T309-IF($L$4="Yes",N(U309),0)))</f>
        <v/>
      </c>
      <c r="Y309" s="24">
        <f>IF(AND(ISNUMBER(K309),ISNUMBER(V309),ISNUMBER(W309),ISNUMBER(X309)),K309+V309-W309-X309,"")</f>
        <v/>
      </c>
      <c r="Z309" s="23" t="n"/>
      <c r="AA309" s="24">
        <f>IF(ISNUMBER(Z309),Z309,IF(ISNUMBER(K310),K310,""))</f>
        <v/>
      </c>
      <c r="AB309" s="27">
        <f>IF(AND(ISNUMBER(Y309),ISNUMBER(AA309)),AA309-Y309,"")</f>
        <v/>
      </c>
      <c r="AC309" s="24">
        <f>IF(ISNUMBER(AA309),0.04*AA309,"")</f>
        <v/>
      </c>
      <c r="AD309" s="28">
        <f>IF(AND(ISNUMBER(AB309),ISNUMBER(AA309)),IF(AA309=0,"",AB309/AA309),"")</f>
        <v/>
      </c>
      <c r="AE309" s="29">
        <f>IF(ISNUMBER(AB309),IF(ROUND(ABS(AB309),3)&lt;=ROUND(AC309,3),"Inside 4%","Over 4%"),"")</f>
        <v/>
      </c>
      <c r="AF309" s="22" t="n"/>
    </row>
    <row r="310">
      <c r="A310" s="30">
        <f>IF(A309="","",A309+1)</f>
        <v/>
      </c>
      <c r="B310" s="22" t="n"/>
      <c r="C310" s="23" t="n"/>
      <c r="D310" s="22" t="n"/>
      <c r="E310" s="22" t="n"/>
      <c r="F310" s="23" t="n"/>
      <c r="G310" s="22" t="n"/>
      <c r="H310" s="22" t="n"/>
      <c r="I310" s="23" t="n"/>
      <c r="J310" s="22" t="n"/>
      <c r="K310" s="24">
        <f>IF(COUNT(C310,F310,I310)=0,"",SUM(C310,F310,I310))</f>
        <v/>
      </c>
      <c r="L310" s="25" t="n"/>
      <c r="M310" s="25" t="n"/>
      <c r="N310" s="25" t="n"/>
      <c r="O310" s="25" t="n"/>
      <c r="P310" s="25" t="n"/>
      <c r="Q310" s="25" t="n"/>
      <c r="R310" s="25" t="n"/>
      <c r="S310" s="25" t="n"/>
      <c r="T310" s="24">
        <f>IF(COUNT(L310:S310)=0,"",SUM(L310:S310))</f>
        <v/>
      </c>
      <c r="U310" s="23" t="n"/>
      <c r="V310" s="26">
        <f>IF(A310="","",SUMIFS('Tankers'!$G$4:$G$2003,'Tankers'!$A$4:$A$2003,A310,'Tankers'!$D$4:$D$2003,$I$3))</f>
        <v/>
      </c>
      <c r="W310" s="26">
        <f>IF(V310="","",IF($T$3="",0,V310*$T$3/100))</f>
        <v/>
      </c>
      <c r="X310" s="24">
        <f>IF(OR(NOT(ISNUMBER(T310)),NOT(ISNUMBER(T311))),"",IF(COUNT(L310:S310)&lt;&gt;COUNT(L311:S311),"Check the meters",T311-T310-IF($L$4="Yes",N(U310),0)))</f>
        <v/>
      </c>
      <c r="Y310" s="24">
        <f>IF(AND(ISNUMBER(K310),ISNUMBER(V310),ISNUMBER(W310),ISNUMBER(X310)),K310+V310-W310-X310,"")</f>
        <v/>
      </c>
      <c r="Z310" s="23" t="n"/>
      <c r="AA310" s="24">
        <f>IF(ISNUMBER(Z310),Z310,IF(ISNUMBER(K311),K311,""))</f>
        <v/>
      </c>
      <c r="AB310" s="27">
        <f>IF(AND(ISNUMBER(Y310),ISNUMBER(AA310)),AA310-Y310,"")</f>
        <v/>
      </c>
      <c r="AC310" s="24">
        <f>IF(ISNUMBER(AA310),0.04*AA310,"")</f>
        <v/>
      </c>
      <c r="AD310" s="28">
        <f>IF(AND(ISNUMBER(AB310),ISNUMBER(AA310)),IF(AA310=0,"",AB310/AA310),"")</f>
        <v/>
      </c>
      <c r="AE310" s="29">
        <f>IF(ISNUMBER(AB310),IF(ROUND(ABS(AB310),3)&lt;=ROUND(AC310,3),"Inside 4%","Over 4%"),"")</f>
        <v/>
      </c>
      <c r="AF310" s="22" t="n"/>
    </row>
    <row r="311">
      <c r="A311" s="30">
        <f>IF(A310="","",A310+1)</f>
        <v/>
      </c>
      <c r="B311" s="22" t="n"/>
      <c r="C311" s="23" t="n"/>
      <c r="D311" s="22" t="n"/>
      <c r="E311" s="22" t="n"/>
      <c r="F311" s="23" t="n"/>
      <c r="G311" s="22" t="n"/>
      <c r="H311" s="22" t="n"/>
      <c r="I311" s="23" t="n"/>
      <c r="J311" s="22" t="n"/>
      <c r="K311" s="24">
        <f>IF(COUNT(C311,F311,I311)=0,"",SUM(C311,F311,I311))</f>
        <v/>
      </c>
      <c r="L311" s="25" t="n"/>
      <c r="M311" s="25" t="n"/>
      <c r="N311" s="25" t="n"/>
      <c r="O311" s="25" t="n"/>
      <c r="P311" s="25" t="n"/>
      <c r="Q311" s="25" t="n"/>
      <c r="R311" s="25" t="n"/>
      <c r="S311" s="25" t="n"/>
      <c r="T311" s="24">
        <f>IF(COUNT(L311:S311)=0,"",SUM(L311:S311))</f>
        <v/>
      </c>
      <c r="U311" s="23" t="n"/>
      <c r="V311" s="26">
        <f>IF(A311="","",SUMIFS('Tankers'!$G$4:$G$2003,'Tankers'!$A$4:$A$2003,A311,'Tankers'!$D$4:$D$2003,$I$3))</f>
        <v/>
      </c>
      <c r="W311" s="26">
        <f>IF(V311="","",IF($T$3="",0,V311*$T$3/100))</f>
        <v/>
      </c>
      <c r="X311" s="24">
        <f>IF(OR(NOT(ISNUMBER(T311)),NOT(ISNUMBER(T312))),"",IF(COUNT(L311:S311)&lt;&gt;COUNT(L312:S312),"Check the meters",T312-T311-IF($L$4="Yes",N(U311),0)))</f>
        <v/>
      </c>
      <c r="Y311" s="24">
        <f>IF(AND(ISNUMBER(K311),ISNUMBER(V311),ISNUMBER(W311),ISNUMBER(X311)),K311+V311-W311-X311,"")</f>
        <v/>
      </c>
      <c r="Z311" s="23" t="n"/>
      <c r="AA311" s="24">
        <f>IF(ISNUMBER(Z311),Z311,IF(ISNUMBER(K312),K312,""))</f>
        <v/>
      </c>
      <c r="AB311" s="27">
        <f>IF(AND(ISNUMBER(Y311),ISNUMBER(AA311)),AA311-Y311,"")</f>
        <v/>
      </c>
      <c r="AC311" s="24">
        <f>IF(ISNUMBER(AA311),0.04*AA311,"")</f>
        <v/>
      </c>
      <c r="AD311" s="28">
        <f>IF(AND(ISNUMBER(AB311),ISNUMBER(AA311)),IF(AA311=0,"",AB311/AA311),"")</f>
        <v/>
      </c>
      <c r="AE311" s="29">
        <f>IF(ISNUMBER(AB311),IF(ROUND(ABS(AB311),3)&lt;=ROUND(AC311,3),"Inside 4%","Over 4%"),"")</f>
        <v/>
      </c>
      <c r="AF311" s="22" t="n"/>
    </row>
    <row r="312">
      <c r="A312" s="30">
        <f>IF(A311="","",A311+1)</f>
        <v/>
      </c>
      <c r="B312" s="22" t="n"/>
      <c r="C312" s="23" t="n"/>
      <c r="D312" s="22" t="n"/>
      <c r="E312" s="22" t="n"/>
      <c r="F312" s="23" t="n"/>
      <c r="G312" s="22" t="n"/>
      <c r="H312" s="22" t="n"/>
      <c r="I312" s="23" t="n"/>
      <c r="J312" s="22" t="n"/>
      <c r="K312" s="24">
        <f>IF(COUNT(C312,F312,I312)=0,"",SUM(C312,F312,I312))</f>
        <v/>
      </c>
      <c r="L312" s="25" t="n"/>
      <c r="M312" s="25" t="n"/>
      <c r="N312" s="25" t="n"/>
      <c r="O312" s="25" t="n"/>
      <c r="P312" s="25" t="n"/>
      <c r="Q312" s="25" t="n"/>
      <c r="R312" s="25" t="n"/>
      <c r="S312" s="25" t="n"/>
      <c r="T312" s="24">
        <f>IF(COUNT(L312:S312)=0,"",SUM(L312:S312))</f>
        <v/>
      </c>
      <c r="U312" s="23" t="n"/>
      <c r="V312" s="26">
        <f>IF(A312="","",SUMIFS('Tankers'!$G$4:$G$2003,'Tankers'!$A$4:$A$2003,A312,'Tankers'!$D$4:$D$2003,$I$3))</f>
        <v/>
      </c>
      <c r="W312" s="26">
        <f>IF(V312="","",IF($T$3="",0,V312*$T$3/100))</f>
        <v/>
      </c>
      <c r="X312" s="24">
        <f>IF(OR(NOT(ISNUMBER(T312)),NOT(ISNUMBER(T313))),"",IF(COUNT(L312:S312)&lt;&gt;COUNT(L313:S313),"Check the meters",T313-T312-IF($L$4="Yes",N(U312),0)))</f>
        <v/>
      </c>
      <c r="Y312" s="24">
        <f>IF(AND(ISNUMBER(K312),ISNUMBER(V312),ISNUMBER(W312),ISNUMBER(X312)),K312+V312-W312-X312,"")</f>
        <v/>
      </c>
      <c r="Z312" s="23" t="n"/>
      <c r="AA312" s="24">
        <f>IF(ISNUMBER(Z312),Z312,IF(ISNUMBER(K313),K313,""))</f>
        <v/>
      </c>
      <c r="AB312" s="27">
        <f>IF(AND(ISNUMBER(Y312),ISNUMBER(AA312)),AA312-Y312,"")</f>
        <v/>
      </c>
      <c r="AC312" s="24">
        <f>IF(ISNUMBER(AA312),0.04*AA312,"")</f>
        <v/>
      </c>
      <c r="AD312" s="28">
        <f>IF(AND(ISNUMBER(AB312),ISNUMBER(AA312)),IF(AA312=0,"",AB312/AA312),"")</f>
        <v/>
      </c>
      <c r="AE312" s="29">
        <f>IF(ISNUMBER(AB312),IF(ROUND(ABS(AB312),3)&lt;=ROUND(AC312,3),"Inside 4%","Over 4%"),"")</f>
        <v/>
      </c>
      <c r="AF312" s="22" t="n"/>
    </row>
    <row r="313">
      <c r="A313" s="30">
        <f>IF(A312="","",A312+1)</f>
        <v/>
      </c>
      <c r="B313" s="22" t="n"/>
      <c r="C313" s="23" t="n"/>
      <c r="D313" s="22" t="n"/>
      <c r="E313" s="22" t="n"/>
      <c r="F313" s="23" t="n"/>
      <c r="G313" s="22" t="n"/>
      <c r="H313" s="22" t="n"/>
      <c r="I313" s="23" t="n"/>
      <c r="J313" s="22" t="n"/>
      <c r="K313" s="24">
        <f>IF(COUNT(C313,F313,I313)=0,"",SUM(C313,F313,I313))</f>
        <v/>
      </c>
      <c r="L313" s="25" t="n"/>
      <c r="M313" s="25" t="n"/>
      <c r="N313" s="25" t="n"/>
      <c r="O313" s="25" t="n"/>
      <c r="P313" s="25" t="n"/>
      <c r="Q313" s="25" t="n"/>
      <c r="R313" s="25" t="n"/>
      <c r="S313" s="25" t="n"/>
      <c r="T313" s="24">
        <f>IF(COUNT(L313:S313)=0,"",SUM(L313:S313))</f>
        <v/>
      </c>
      <c r="U313" s="23" t="n"/>
      <c r="V313" s="26">
        <f>IF(A313="","",SUMIFS('Tankers'!$G$4:$G$2003,'Tankers'!$A$4:$A$2003,A313,'Tankers'!$D$4:$D$2003,$I$3))</f>
        <v/>
      </c>
      <c r="W313" s="26">
        <f>IF(V313="","",IF($T$3="",0,V313*$T$3/100))</f>
        <v/>
      </c>
      <c r="X313" s="24">
        <f>IF(OR(NOT(ISNUMBER(T313)),NOT(ISNUMBER(T314))),"",IF(COUNT(L313:S313)&lt;&gt;COUNT(L314:S314),"Check the meters",T314-T313-IF($L$4="Yes",N(U313),0)))</f>
        <v/>
      </c>
      <c r="Y313" s="24">
        <f>IF(AND(ISNUMBER(K313),ISNUMBER(V313),ISNUMBER(W313),ISNUMBER(X313)),K313+V313-W313-X313,"")</f>
        <v/>
      </c>
      <c r="Z313" s="23" t="n"/>
      <c r="AA313" s="24">
        <f>IF(ISNUMBER(Z313),Z313,IF(ISNUMBER(K314),K314,""))</f>
        <v/>
      </c>
      <c r="AB313" s="27">
        <f>IF(AND(ISNUMBER(Y313),ISNUMBER(AA313)),AA313-Y313,"")</f>
        <v/>
      </c>
      <c r="AC313" s="24">
        <f>IF(ISNUMBER(AA313),0.04*AA313,"")</f>
        <v/>
      </c>
      <c r="AD313" s="28">
        <f>IF(AND(ISNUMBER(AB313),ISNUMBER(AA313)),IF(AA313=0,"",AB313/AA313),"")</f>
        <v/>
      </c>
      <c r="AE313" s="29">
        <f>IF(ISNUMBER(AB313),IF(ROUND(ABS(AB313),3)&lt;=ROUND(AC313,3),"Inside 4%","Over 4%"),"")</f>
        <v/>
      </c>
      <c r="AF313" s="22" t="n"/>
    </row>
    <row r="314">
      <c r="A314" s="30">
        <f>IF(A313="","",A313+1)</f>
        <v/>
      </c>
      <c r="B314" s="22" t="n"/>
      <c r="C314" s="23" t="n"/>
      <c r="D314" s="22" t="n"/>
      <c r="E314" s="22" t="n"/>
      <c r="F314" s="23" t="n"/>
      <c r="G314" s="22" t="n"/>
      <c r="H314" s="22" t="n"/>
      <c r="I314" s="23" t="n"/>
      <c r="J314" s="22" t="n"/>
      <c r="K314" s="24">
        <f>IF(COUNT(C314,F314,I314)=0,"",SUM(C314,F314,I314))</f>
        <v/>
      </c>
      <c r="L314" s="25" t="n"/>
      <c r="M314" s="25" t="n"/>
      <c r="N314" s="25" t="n"/>
      <c r="O314" s="25" t="n"/>
      <c r="P314" s="25" t="n"/>
      <c r="Q314" s="25" t="n"/>
      <c r="R314" s="25" t="n"/>
      <c r="S314" s="25" t="n"/>
      <c r="T314" s="24">
        <f>IF(COUNT(L314:S314)=0,"",SUM(L314:S314))</f>
        <v/>
      </c>
      <c r="U314" s="23" t="n"/>
      <c r="V314" s="26">
        <f>IF(A314="","",SUMIFS('Tankers'!$G$4:$G$2003,'Tankers'!$A$4:$A$2003,A314,'Tankers'!$D$4:$D$2003,$I$3))</f>
        <v/>
      </c>
      <c r="W314" s="26">
        <f>IF(V314="","",IF($T$3="",0,V314*$T$3/100))</f>
        <v/>
      </c>
      <c r="X314" s="24">
        <f>IF(OR(NOT(ISNUMBER(T314)),NOT(ISNUMBER(T315))),"",IF(COUNT(L314:S314)&lt;&gt;COUNT(L315:S315),"Check the meters",T315-T314-IF($L$4="Yes",N(U314),0)))</f>
        <v/>
      </c>
      <c r="Y314" s="24">
        <f>IF(AND(ISNUMBER(K314),ISNUMBER(V314),ISNUMBER(W314),ISNUMBER(X314)),K314+V314-W314-X314,"")</f>
        <v/>
      </c>
      <c r="Z314" s="23" t="n"/>
      <c r="AA314" s="24">
        <f>IF(ISNUMBER(Z314),Z314,IF(ISNUMBER(K315),K315,""))</f>
        <v/>
      </c>
      <c r="AB314" s="27">
        <f>IF(AND(ISNUMBER(Y314),ISNUMBER(AA314)),AA314-Y314,"")</f>
        <v/>
      </c>
      <c r="AC314" s="24">
        <f>IF(ISNUMBER(AA314),0.04*AA314,"")</f>
        <v/>
      </c>
      <c r="AD314" s="28">
        <f>IF(AND(ISNUMBER(AB314),ISNUMBER(AA314)),IF(AA314=0,"",AB314/AA314),"")</f>
        <v/>
      </c>
      <c r="AE314" s="29">
        <f>IF(ISNUMBER(AB314),IF(ROUND(ABS(AB314),3)&lt;=ROUND(AC314,3),"Inside 4%","Over 4%"),"")</f>
        <v/>
      </c>
      <c r="AF314" s="22" t="n"/>
    </row>
    <row r="315">
      <c r="A315" s="30">
        <f>IF(A314="","",A314+1)</f>
        <v/>
      </c>
      <c r="B315" s="22" t="n"/>
      <c r="C315" s="23" t="n"/>
      <c r="D315" s="22" t="n"/>
      <c r="E315" s="22" t="n"/>
      <c r="F315" s="23" t="n"/>
      <c r="G315" s="22" t="n"/>
      <c r="H315" s="22" t="n"/>
      <c r="I315" s="23" t="n"/>
      <c r="J315" s="22" t="n"/>
      <c r="K315" s="24">
        <f>IF(COUNT(C315,F315,I315)=0,"",SUM(C315,F315,I315))</f>
        <v/>
      </c>
      <c r="L315" s="25" t="n"/>
      <c r="M315" s="25" t="n"/>
      <c r="N315" s="25" t="n"/>
      <c r="O315" s="25" t="n"/>
      <c r="P315" s="25" t="n"/>
      <c r="Q315" s="25" t="n"/>
      <c r="R315" s="25" t="n"/>
      <c r="S315" s="25" t="n"/>
      <c r="T315" s="24">
        <f>IF(COUNT(L315:S315)=0,"",SUM(L315:S315))</f>
        <v/>
      </c>
      <c r="U315" s="23" t="n"/>
      <c r="V315" s="26">
        <f>IF(A315="","",SUMIFS('Tankers'!$G$4:$G$2003,'Tankers'!$A$4:$A$2003,A315,'Tankers'!$D$4:$D$2003,$I$3))</f>
        <v/>
      </c>
      <c r="W315" s="26">
        <f>IF(V315="","",IF($T$3="",0,V315*$T$3/100))</f>
        <v/>
      </c>
      <c r="X315" s="24">
        <f>IF(OR(NOT(ISNUMBER(T315)),NOT(ISNUMBER(T316))),"",IF(COUNT(L315:S315)&lt;&gt;COUNT(L316:S316),"Check the meters",T316-T315-IF($L$4="Yes",N(U315),0)))</f>
        <v/>
      </c>
      <c r="Y315" s="24">
        <f>IF(AND(ISNUMBER(K315),ISNUMBER(V315),ISNUMBER(W315),ISNUMBER(X315)),K315+V315-W315-X315,"")</f>
        <v/>
      </c>
      <c r="Z315" s="23" t="n"/>
      <c r="AA315" s="24">
        <f>IF(ISNUMBER(Z315),Z315,IF(ISNUMBER(K316),K316,""))</f>
        <v/>
      </c>
      <c r="AB315" s="27">
        <f>IF(AND(ISNUMBER(Y315),ISNUMBER(AA315)),AA315-Y315,"")</f>
        <v/>
      </c>
      <c r="AC315" s="24">
        <f>IF(ISNUMBER(AA315),0.04*AA315,"")</f>
        <v/>
      </c>
      <c r="AD315" s="28">
        <f>IF(AND(ISNUMBER(AB315),ISNUMBER(AA315)),IF(AA315=0,"",AB315/AA315),"")</f>
        <v/>
      </c>
      <c r="AE315" s="29">
        <f>IF(ISNUMBER(AB315),IF(ROUND(ABS(AB315),3)&lt;=ROUND(AC315,3),"Inside 4%","Over 4%"),"")</f>
        <v/>
      </c>
      <c r="AF315" s="22" t="n"/>
    </row>
    <row r="316">
      <c r="A316" s="30">
        <f>IF(A315="","",A315+1)</f>
        <v/>
      </c>
      <c r="B316" s="22" t="n"/>
      <c r="C316" s="23" t="n"/>
      <c r="D316" s="22" t="n"/>
      <c r="E316" s="22" t="n"/>
      <c r="F316" s="23" t="n"/>
      <c r="G316" s="22" t="n"/>
      <c r="H316" s="22" t="n"/>
      <c r="I316" s="23" t="n"/>
      <c r="J316" s="22" t="n"/>
      <c r="K316" s="24">
        <f>IF(COUNT(C316,F316,I316)=0,"",SUM(C316,F316,I316))</f>
        <v/>
      </c>
      <c r="L316" s="25" t="n"/>
      <c r="M316" s="25" t="n"/>
      <c r="N316" s="25" t="n"/>
      <c r="O316" s="25" t="n"/>
      <c r="P316" s="25" t="n"/>
      <c r="Q316" s="25" t="n"/>
      <c r="R316" s="25" t="n"/>
      <c r="S316" s="25" t="n"/>
      <c r="T316" s="24">
        <f>IF(COUNT(L316:S316)=0,"",SUM(L316:S316))</f>
        <v/>
      </c>
      <c r="U316" s="23" t="n"/>
      <c r="V316" s="26">
        <f>IF(A316="","",SUMIFS('Tankers'!$G$4:$G$2003,'Tankers'!$A$4:$A$2003,A316,'Tankers'!$D$4:$D$2003,$I$3))</f>
        <v/>
      </c>
      <c r="W316" s="26">
        <f>IF(V316="","",IF($T$3="",0,V316*$T$3/100))</f>
        <v/>
      </c>
      <c r="X316" s="24">
        <f>IF(OR(NOT(ISNUMBER(T316)),NOT(ISNUMBER(T317))),"",IF(COUNT(L316:S316)&lt;&gt;COUNT(L317:S317),"Check the meters",T317-T316-IF($L$4="Yes",N(U316),0)))</f>
        <v/>
      </c>
      <c r="Y316" s="24">
        <f>IF(AND(ISNUMBER(K316),ISNUMBER(V316),ISNUMBER(W316),ISNUMBER(X316)),K316+V316-W316-X316,"")</f>
        <v/>
      </c>
      <c r="Z316" s="23" t="n"/>
      <c r="AA316" s="24">
        <f>IF(ISNUMBER(Z316),Z316,IF(ISNUMBER(K317),K317,""))</f>
        <v/>
      </c>
      <c r="AB316" s="27">
        <f>IF(AND(ISNUMBER(Y316),ISNUMBER(AA316)),AA316-Y316,"")</f>
        <v/>
      </c>
      <c r="AC316" s="24">
        <f>IF(ISNUMBER(AA316),0.04*AA316,"")</f>
        <v/>
      </c>
      <c r="AD316" s="28">
        <f>IF(AND(ISNUMBER(AB316),ISNUMBER(AA316)),IF(AA316=0,"",AB316/AA316),"")</f>
        <v/>
      </c>
      <c r="AE316" s="29">
        <f>IF(ISNUMBER(AB316),IF(ROUND(ABS(AB316),3)&lt;=ROUND(AC316,3),"Inside 4%","Over 4%"),"")</f>
        <v/>
      </c>
      <c r="AF316" s="22" t="n"/>
    </row>
    <row r="317">
      <c r="A317" s="30">
        <f>IF(A316="","",A316+1)</f>
        <v/>
      </c>
      <c r="B317" s="22" t="n"/>
      <c r="C317" s="23" t="n"/>
      <c r="D317" s="22" t="n"/>
      <c r="E317" s="22" t="n"/>
      <c r="F317" s="23" t="n"/>
      <c r="G317" s="22" t="n"/>
      <c r="H317" s="22" t="n"/>
      <c r="I317" s="23" t="n"/>
      <c r="J317" s="22" t="n"/>
      <c r="K317" s="24">
        <f>IF(COUNT(C317,F317,I317)=0,"",SUM(C317,F317,I317))</f>
        <v/>
      </c>
      <c r="L317" s="25" t="n"/>
      <c r="M317" s="25" t="n"/>
      <c r="N317" s="25" t="n"/>
      <c r="O317" s="25" t="n"/>
      <c r="P317" s="25" t="n"/>
      <c r="Q317" s="25" t="n"/>
      <c r="R317" s="25" t="n"/>
      <c r="S317" s="25" t="n"/>
      <c r="T317" s="24">
        <f>IF(COUNT(L317:S317)=0,"",SUM(L317:S317))</f>
        <v/>
      </c>
      <c r="U317" s="23" t="n"/>
      <c r="V317" s="26">
        <f>IF(A317="","",SUMIFS('Tankers'!$G$4:$G$2003,'Tankers'!$A$4:$A$2003,A317,'Tankers'!$D$4:$D$2003,$I$3))</f>
        <v/>
      </c>
      <c r="W317" s="26">
        <f>IF(V317="","",IF($T$3="",0,V317*$T$3/100))</f>
        <v/>
      </c>
      <c r="X317" s="24">
        <f>IF(OR(NOT(ISNUMBER(T317)),NOT(ISNUMBER(T318))),"",IF(COUNT(L317:S317)&lt;&gt;COUNT(L318:S318),"Check the meters",T318-T317-IF($L$4="Yes",N(U317),0)))</f>
        <v/>
      </c>
      <c r="Y317" s="24">
        <f>IF(AND(ISNUMBER(K317),ISNUMBER(V317),ISNUMBER(W317),ISNUMBER(X317)),K317+V317-W317-X317,"")</f>
        <v/>
      </c>
      <c r="Z317" s="23" t="n"/>
      <c r="AA317" s="24">
        <f>IF(ISNUMBER(Z317),Z317,IF(ISNUMBER(K318),K318,""))</f>
        <v/>
      </c>
      <c r="AB317" s="27">
        <f>IF(AND(ISNUMBER(Y317),ISNUMBER(AA317)),AA317-Y317,"")</f>
        <v/>
      </c>
      <c r="AC317" s="24">
        <f>IF(ISNUMBER(AA317),0.04*AA317,"")</f>
        <v/>
      </c>
      <c r="AD317" s="28">
        <f>IF(AND(ISNUMBER(AB317),ISNUMBER(AA317)),IF(AA317=0,"",AB317/AA317),"")</f>
        <v/>
      </c>
      <c r="AE317" s="29">
        <f>IF(ISNUMBER(AB317),IF(ROUND(ABS(AB317),3)&lt;=ROUND(AC317,3),"Inside 4%","Over 4%"),"")</f>
        <v/>
      </c>
      <c r="AF317" s="22" t="n"/>
    </row>
    <row r="318">
      <c r="A318" s="30">
        <f>IF(A317="","",A317+1)</f>
        <v/>
      </c>
      <c r="B318" s="22" t="n"/>
      <c r="C318" s="23" t="n"/>
      <c r="D318" s="22" t="n"/>
      <c r="E318" s="22" t="n"/>
      <c r="F318" s="23" t="n"/>
      <c r="G318" s="22" t="n"/>
      <c r="H318" s="22" t="n"/>
      <c r="I318" s="23" t="n"/>
      <c r="J318" s="22" t="n"/>
      <c r="K318" s="24">
        <f>IF(COUNT(C318,F318,I318)=0,"",SUM(C318,F318,I318))</f>
        <v/>
      </c>
      <c r="L318" s="25" t="n"/>
      <c r="M318" s="25" t="n"/>
      <c r="N318" s="25" t="n"/>
      <c r="O318" s="25" t="n"/>
      <c r="P318" s="25" t="n"/>
      <c r="Q318" s="25" t="n"/>
      <c r="R318" s="25" t="n"/>
      <c r="S318" s="25" t="n"/>
      <c r="T318" s="24">
        <f>IF(COUNT(L318:S318)=0,"",SUM(L318:S318))</f>
        <v/>
      </c>
      <c r="U318" s="23" t="n"/>
      <c r="V318" s="26">
        <f>IF(A318="","",SUMIFS('Tankers'!$G$4:$G$2003,'Tankers'!$A$4:$A$2003,A318,'Tankers'!$D$4:$D$2003,$I$3))</f>
        <v/>
      </c>
      <c r="W318" s="26">
        <f>IF(V318="","",IF($T$3="",0,V318*$T$3/100))</f>
        <v/>
      </c>
      <c r="X318" s="24">
        <f>IF(OR(NOT(ISNUMBER(T318)),NOT(ISNUMBER(T319))),"",IF(COUNT(L318:S318)&lt;&gt;COUNT(L319:S319),"Check the meters",T319-T318-IF($L$4="Yes",N(U318),0)))</f>
        <v/>
      </c>
      <c r="Y318" s="24">
        <f>IF(AND(ISNUMBER(K318),ISNUMBER(V318),ISNUMBER(W318),ISNUMBER(X318)),K318+V318-W318-X318,"")</f>
        <v/>
      </c>
      <c r="Z318" s="23" t="n"/>
      <c r="AA318" s="24">
        <f>IF(ISNUMBER(Z318),Z318,IF(ISNUMBER(K319),K319,""))</f>
        <v/>
      </c>
      <c r="AB318" s="27">
        <f>IF(AND(ISNUMBER(Y318),ISNUMBER(AA318)),AA318-Y318,"")</f>
        <v/>
      </c>
      <c r="AC318" s="24">
        <f>IF(ISNUMBER(AA318),0.04*AA318,"")</f>
        <v/>
      </c>
      <c r="AD318" s="28">
        <f>IF(AND(ISNUMBER(AB318),ISNUMBER(AA318)),IF(AA318=0,"",AB318/AA318),"")</f>
        <v/>
      </c>
      <c r="AE318" s="29">
        <f>IF(ISNUMBER(AB318),IF(ROUND(ABS(AB318),3)&lt;=ROUND(AC318,3),"Inside 4%","Over 4%"),"")</f>
        <v/>
      </c>
      <c r="AF318" s="22" t="n"/>
    </row>
    <row r="319">
      <c r="A319" s="30">
        <f>IF(A318="","",A318+1)</f>
        <v/>
      </c>
      <c r="B319" s="22" t="n"/>
      <c r="C319" s="23" t="n"/>
      <c r="D319" s="22" t="n"/>
      <c r="E319" s="22" t="n"/>
      <c r="F319" s="23" t="n"/>
      <c r="G319" s="22" t="n"/>
      <c r="H319" s="22" t="n"/>
      <c r="I319" s="23" t="n"/>
      <c r="J319" s="22" t="n"/>
      <c r="K319" s="24">
        <f>IF(COUNT(C319,F319,I319)=0,"",SUM(C319,F319,I319))</f>
        <v/>
      </c>
      <c r="L319" s="25" t="n"/>
      <c r="M319" s="25" t="n"/>
      <c r="N319" s="25" t="n"/>
      <c r="O319" s="25" t="n"/>
      <c r="P319" s="25" t="n"/>
      <c r="Q319" s="25" t="n"/>
      <c r="R319" s="25" t="n"/>
      <c r="S319" s="25" t="n"/>
      <c r="T319" s="24">
        <f>IF(COUNT(L319:S319)=0,"",SUM(L319:S319))</f>
        <v/>
      </c>
      <c r="U319" s="23" t="n"/>
      <c r="V319" s="26">
        <f>IF(A319="","",SUMIFS('Tankers'!$G$4:$G$2003,'Tankers'!$A$4:$A$2003,A319,'Tankers'!$D$4:$D$2003,$I$3))</f>
        <v/>
      </c>
      <c r="W319" s="26">
        <f>IF(V319="","",IF($T$3="",0,V319*$T$3/100))</f>
        <v/>
      </c>
      <c r="X319" s="24">
        <f>IF(OR(NOT(ISNUMBER(T319)),NOT(ISNUMBER(T320))),"",IF(COUNT(L319:S319)&lt;&gt;COUNT(L320:S320),"Check the meters",T320-T319-IF($L$4="Yes",N(U319),0)))</f>
        <v/>
      </c>
      <c r="Y319" s="24">
        <f>IF(AND(ISNUMBER(K319),ISNUMBER(V319),ISNUMBER(W319),ISNUMBER(X319)),K319+V319-W319-X319,"")</f>
        <v/>
      </c>
      <c r="Z319" s="23" t="n"/>
      <c r="AA319" s="24">
        <f>IF(ISNUMBER(Z319),Z319,IF(ISNUMBER(K320),K320,""))</f>
        <v/>
      </c>
      <c r="AB319" s="27">
        <f>IF(AND(ISNUMBER(Y319),ISNUMBER(AA319)),AA319-Y319,"")</f>
        <v/>
      </c>
      <c r="AC319" s="24">
        <f>IF(ISNUMBER(AA319),0.04*AA319,"")</f>
        <v/>
      </c>
      <c r="AD319" s="28">
        <f>IF(AND(ISNUMBER(AB319),ISNUMBER(AA319)),IF(AA319=0,"",AB319/AA319),"")</f>
        <v/>
      </c>
      <c r="AE319" s="29">
        <f>IF(ISNUMBER(AB319),IF(ROUND(ABS(AB319),3)&lt;=ROUND(AC319,3),"Inside 4%","Over 4%"),"")</f>
        <v/>
      </c>
      <c r="AF319" s="22" t="n"/>
    </row>
    <row r="320">
      <c r="A320" s="30">
        <f>IF(A319="","",A319+1)</f>
        <v/>
      </c>
      <c r="B320" s="22" t="n"/>
      <c r="C320" s="23" t="n"/>
      <c r="D320" s="22" t="n"/>
      <c r="E320" s="22" t="n"/>
      <c r="F320" s="23" t="n"/>
      <c r="G320" s="22" t="n"/>
      <c r="H320" s="22" t="n"/>
      <c r="I320" s="23" t="n"/>
      <c r="J320" s="22" t="n"/>
      <c r="K320" s="24">
        <f>IF(COUNT(C320,F320,I320)=0,"",SUM(C320,F320,I320))</f>
        <v/>
      </c>
      <c r="L320" s="25" t="n"/>
      <c r="M320" s="25" t="n"/>
      <c r="N320" s="25" t="n"/>
      <c r="O320" s="25" t="n"/>
      <c r="P320" s="25" t="n"/>
      <c r="Q320" s="25" t="n"/>
      <c r="R320" s="25" t="n"/>
      <c r="S320" s="25" t="n"/>
      <c r="T320" s="24">
        <f>IF(COUNT(L320:S320)=0,"",SUM(L320:S320))</f>
        <v/>
      </c>
      <c r="U320" s="23" t="n"/>
      <c r="V320" s="26">
        <f>IF(A320="","",SUMIFS('Tankers'!$G$4:$G$2003,'Tankers'!$A$4:$A$2003,A320,'Tankers'!$D$4:$D$2003,$I$3))</f>
        <v/>
      </c>
      <c r="W320" s="26">
        <f>IF(V320="","",IF($T$3="",0,V320*$T$3/100))</f>
        <v/>
      </c>
      <c r="X320" s="24">
        <f>IF(OR(NOT(ISNUMBER(T320)),NOT(ISNUMBER(T321))),"",IF(COUNT(L320:S320)&lt;&gt;COUNT(L321:S321),"Check the meters",T321-T320-IF($L$4="Yes",N(U320),0)))</f>
        <v/>
      </c>
      <c r="Y320" s="24">
        <f>IF(AND(ISNUMBER(K320),ISNUMBER(V320),ISNUMBER(W320),ISNUMBER(X320)),K320+V320-W320-X320,"")</f>
        <v/>
      </c>
      <c r="Z320" s="23" t="n"/>
      <c r="AA320" s="24">
        <f>IF(ISNUMBER(Z320),Z320,IF(ISNUMBER(K321),K321,""))</f>
        <v/>
      </c>
      <c r="AB320" s="27">
        <f>IF(AND(ISNUMBER(Y320),ISNUMBER(AA320)),AA320-Y320,"")</f>
        <v/>
      </c>
      <c r="AC320" s="24">
        <f>IF(ISNUMBER(AA320),0.04*AA320,"")</f>
        <v/>
      </c>
      <c r="AD320" s="28">
        <f>IF(AND(ISNUMBER(AB320),ISNUMBER(AA320)),IF(AA320=0,"",AB320/AA320),"")</f>
        <v/>
      </c>
      <c r="AE320" s="29">
        <f>IF(ISNUMBER(AB320),IF(ROUND(ABS(AB320),3)&lt;=ROUND(AC320,3),"Inside 4%","Over 4%"),"")</f>
        <v/>
      </c>
      <c r="AF320" s="22" t="n"/>
    </row>
    <row r="321">
      <c r="A321" s="30">
        <f>IF(A320="","",A320+1)</f>
        <v/>
      </c>
      <c r="B321" s="22" t="n"/>
      <c r="C321" s="23" t="n"/>
      <c r="D321" s="22" t="n"/>
      <c r="E321" s="22" t="n"/>
      <c r="F321" s="23" t="n"/>
      <c r="G321" s="22" t="n"/>
      <c r="H321" s="22" t="n"/>
      <c r="I321" s="23" t="n"/>
      <c r="J321" s="22" t="n"/>
      <c r="K321" s="24">
        <f>IF(COUNT(C321,F321,I321)=0,"",SUM(C321,F321,I321))</f>
        <v/>
      </c>
      <c r="L321" s="25" t="n"/>
      <c r="M321" s="25" t="n"/>
      <c r="N321" s="25" t="n"/>
      <c r="O321" s="25" t="n"/>
      <c r="P321" s="25" t="n"/>
      <c r="Q321" s="25" t="n"/>
      <c r="R321" s="25" t="n"/>
      <c r="S321" s="25" t="n"/>
      <c r="T321" s="24">
        <f>IF(COUNT(L321:S321)=0,"",SUM(L321:S321))</f>
        <v/>
      </c>
      <c r="U321" s="23" t="n"/>
      <c r="V321" s="26">
        <f>IF(A321="","",SUMIFS('Tankers'!$G$4:$G$2003,'Tankers'!$A$4:$A$2003,A321,'Tankers'!$D$4:$D$2003,$I$3))</f>
        <v/>
      </c>
      <c r="W321" s="26">
        <f>IF(V321="","",IF($T$3="",0,V321*$T$3/100))</f>
        <v/>
      </c>
      <c r="X321" s="24">
        <f>IF(OR(NOT(ISNUMBER(T321)),NOT(ISNUMBER(T322))),"",IF(COUNT(L321:S321)&lt;&gt;COUNT(L322:S322),"Check the meters",T322-T321-IF($L$4="Yes",N(U321),0)))</f>
        <v/>
      </c>
      <c r="Y321" s="24">
        <f>IF(AND(ISNUMBER(K321),ISNUMBER(V321),ISNUMBER(W321),ISNUMBER(X321)),K321+V321-W321-X321,"")</f>
        <v/>
      </c>
      <c r="Z321" s="23" t="n"/>
      <c r="AA321" s="24">
        <f>IF(ISNUMBER(Z321),Z321,IF(ISNUMBER(K322),K322,""))</f>
        <v/>
      </c>
      <c r="AB321" s="27">
        <f>IF(AND(ISNUMBER(Y321),ISNUMBER(AA321)),AA321-Y321,"")</f>
        <v/>
      </c>
      <c r="AC321" s="24">
        <f>IF(ISNUMBER(AA321),0.04*AA321,"")</f>
        <v/>
      </c>
      <c r="AD321" s="28">
        <f>IF(AND(ISNUMBER(AB321),ISNUMBER(AA321)),IF(AA321=0,"",AB321/AA321),"")</f>
        <v/>
      </c>
      <c r="AE321" s="29">
        <f>IF(ISNUMBER(AB321),IF(ROUND(ABS(AB321),3)&lt;=ROUND(AC321,3),"Inside 4%","Over 4%"),"")</f>
        <v/>
      </c>
      <c r="AF321" s="22" t="n"/>
    </row>
    <row r="322">
      <c r="A322" s="30">
        <f>IF(A321="","",A321+1)</f>
        <v/>
      </c>
      <c r="B322" s="22" t="n"/>
      <c r="C322" s="23" t="n"/>
      <c r="D322" s="22" t="n"/>
      <c r="E322" s="22" t="n"/>
      <c r="F322" s="23" t="n"/>
      <c r="G322" s="22" t="n"/>
      <c r="H322" s="22" t="n"/>
      <c r="I322" s="23" t="n"/>
      <c r="J322" s="22" t="n"/>
      <c r="K322" s="24">
        <f>IF(COUNT(C322,F322,I322)=0,"",SUM(C322,F322,I322))</f>
        <v/>
      </c>
      <c r="L322" s="25" t="n"/>
      <c r="M322" s="25" t="n"/>
      <c r="N322" s="25" t="n"/>
      <c r="O322" s="25" t="n"/>
      <c r="P322" s="25" t="n"/>
      <c r="Q322" s="25" t="n"/>
      <c r="R322" s="25" t="n"/>
      <c r="S322" s="25" t="n"/>
      <c r="T322" s="24">
        <f>IF(COUNT(L322:S322)=0,"",SUM(L322:S322))</f>
        <v/>
      </c>
      <c r="U322" s="23" t="n"/>
      <c r="V322" s="26">
        <f>IF(A322="","",SUMIFS('Tankers'!$G$4:$G$2003,'Tankers'!$A$4:$A$2003,A322,'Tankers'!$D$4:$D$2003,$I$3))</f>
        <v/>
      </c>
      <c r="W322" s="26">
        <f>IF(V322="","",IF($T$3="",0,V322*$T$3/100))</f>
        <v/>
      </c>
      <c r="X322" s="24">
        <f>IF(OR(NOT(ISNUMBER(T322)),NOT(ISNUMBER(T323))),"",IF(COUNT(L322:S322)&lt;&gt;COUNT(L323:S323),"Check the meters",T323-T322-IF($L$4="Yes",N(U322),0)))</f>
        <v/>
      </c>
      <c r="Y322" s="24">
        <f>IF(AND(ISNUMBER(K322),ISNUMBER(V322),ISNUMBER(W322),ISNUMBER(X322)),K322+V322-W322-X322,"")</f>
        <v/>
      </c>
      <c r="Z322" s="23" t="n"/>
      <c r="AA322" s="24">
        <f>IF(ISNUMBER(Z322),Z322,IF(ISNUMBER(K323),K323,""))</f>
        <v/>
      </c>
      <c r="AB322" s="27">
        <f>IF(AND(ISNUMBER(Y322),ISNUMBER(AA322)),AA322-Y322,"")</f>
        <v/>
      </c>
      <c r="AC322" s="24">
        <f>IF(ISNUMBER(AA322),0.04*AA322,"")</f>
        <v/>
      </c>
      <c r="AD322" s="28">
        <f>IF(AND(ISNUMBER(AB322),ISNUMBER(AA322)),IF(AA322=0,"",AB322/AA322),"")</f>
        <v/>
      </c>
      <c r="AE322" s="29">
        <f>IF(ISNUMBER(AB322),IF(ROUND(ABS(AB322),3)&lt;=ROUND(AC322,3),"Inside 4%","Over 4%"),"")</f>
        <v/>
      </c>
      <c r="AF322" s="22" t="n"/>
    </row>
    <row r="323">
      <c r="A323" s="30">
        <f>IF(A322="","",A322+1)</f>
        <v/>
      </c>
      <c r="B323" s="22" t="n"/>
      <c r="C323" s="23" t="n"/>
      <c r="D323" s="22" t="n"/>
      <c r="E323" s="22" t="n"/>
      <c r="F323" s="23" t="n"/>
      <c r="G323" s="22" t="n"/>
      <c r="H323" s="22" t="n"/>
      <c r="I323" s="23" t="n"/>
      <c r="J323" s="22" t="n"/>
      <c r="K323" s="24">
        <f>IF(COUNT(C323,F323,I323)=0,"",SUM(C323,F323,I323))</f>
        <v/>
      </c>
      <c r="L323" s="25" t="n"/>
      <c r="M323" s="25" t="n"/>
      <c r="N323" s="25" t="n"/>
      <c r="O323" s="25" t="n"/>
      <c r="P323" s="25" t="n"/>
      <c r="Q323" s="25" t="n"/>
      <c r="R323" s="25" t="n"/>
      <c r="S323" s="25" t="n"/>
      <c r="T323" s="24">
        <f>IF(COUNT(L323:S323)=0,"",SUM(L323:S323))</f>
        <v/>
      </c>
      <c r="U323" s="23" t="n"/>
      <c r="V323" s="26">
        <f>IF(A323="","",SUMIFS('Tankers'!$G$4:$G$2003,'Tankers'!$A$4:$A$2003,A323,'Tankers'!$D$4:$D$2003,$I$3))</f>
        <v/>
      </c>
      <c r="W323" s="26">
        <f>IF(V323="","",IF($T$3="",0,V323*$T$3/100))</f>
        <v/>
      </c>
      <c r="X323" s="24">
        <f>IF(OR(NOT(ISNUMBER(T323)),NOT(ISNUMBER(T324))),"",IF(COUNT(L323:S323)&lt;&gt;COUNT(L324:S324),"Check the meters",T324-T323-IF($L$4="Yes",N(U323),0)))</f>
        <v/>
      </c>
      <c r="Y323" s="24">
        <f>IF(AND(ISNUMBER(K323),ISNUMBER(V323),ISNUMBER(W323),ISNUMBER(X323)),K323+V323-W323-X323,"")</f>
        <v/>
      </c>
      <c r="Z323" s="23" t="n"/>
      <c r="AA323" s="24">
        <f>IF(ISNUMBER(Z323),Z323,IF(ISNUMBER(K324),K324,""))</f>
        <v/>
      </c>
      <c r="AB323" s="27">
        <f>IF(AND(ISNUMBER(Y323),ISNUMBER(AA323)),AA323-Y323,"")</f>
        <v/>
      </c>
      <c r="AC323" s="24">
        <f>IF(ISNUMBER(AA323),0.04*AA323,"")</f>
        <v/>
      </c>
      <c r="AD323" s="28">
        <f>IF(AND(ISNUMBER(AB323),ISNUMBER(AA323)),IF(AA323=0,"",AB323/AA323),"")</f>
        <v/>
      </c>
      <c r="AE323" s="29">
        <f>IF(ISNUMBER(AB323),IF(ROUND(ABS(AB323),3)&lt;=ROUND(AC323,3),"Inside 4%","Over 4%"),"")</f>
        <v/>
      </c>
      <c r="AF323" s="22" t="n"/>
    </row>
    <row r="324">
      <c r="A324" s="30">
        <f>IF(A323="","",A323+1)</f>
        <v/>
      </c>
      <c r="B324" s="22" t="n"/>
      <c r="C324" s="23" t="n"/>
      <c r="D324" s="22" t="n"/>
      <c r="E324" s="22" t="n"/>
      <c r="F324" s="23" t="n"/>
      <c r="G324" s="22" t="n"/>
      <c r="H324" s="22" t="n"/>
      <c r="I324" s="23" t="n"/>
      <c r="J324" s="22" t="n"/>
      <c r="K324" s="24">
        <f>IF(COUNT(C324,F324,I324)=0,"",SUM(C324,F324,I324))</f>
        <v/>
      </c>
      <c r="L324" s="25" t="n"/>
      <c r="M324" s="25" t="n"/>
      <c r="N324" s="25" t="n"/>
      <c r="O324" s="25" t="n"/>
      <c r="P324" s="25" t="n"/>
      <c r="Q324" s="25" t="n"/>
      <c r="R324" s="25" t="n"/>
      <c r="S324" s="25" t="n"/>
      <c r="T324" s="24">
        <f>IF(COUNT(L324:S324)=0,"",SUM(L324:S324))</f>
        <v/>
      </c>
      <c r="U324" s="23" t="n"/>
      <c r="V324" s="26">
        <f>IF(A324="","",SUMIFS('Tankers'!$G$4:$G$2003,'Tankers'!$A$4:$A$2003,A324,'Tankers'!$D$4:$D$2003,$I$3))</f>
        <v/>
      </c>
      <c r="W324" s="26">
        <f>IF(V324="","",IF($T$3="",0,V324*$T$3/100))</f>
        <v/>
      </c>
      <c r="X324" s="24">
        <f>IF(OR(NOT(ISNUMBER(T324)),NOT(ISNUMBER(T325))),"",IF(COUNT(L324:S324)&lt;&gt;COUNT(L325:S325),"Check the meters",T325-T324-IF($L$4="Yes",N(U324),0)))</f>
        <v/>
      </c>
      <c r="Y324" s="24">
        <f>IF(AND(ISNUMBER(K324),ISNUMBER(V324),ISNUMBER(W324),ISNUMBER(X324)),K324+V324-W324-X324,"")</f>
        <v/>
      </c>
      <c r="Z324" s="23" t="n"/>
      <c r="AA324" s="24">
        <f>IF(ISNUMBER(Z324),Z324,IF(ISNUMBER(K325),K325,""))</f>
        <v/>
      </c>
      <c r="AB324" s="27">
        <f>IF(AND(ISNUMBER(Y324),ISNUMBER(AA324)),AA324-Y324,"")</f>
        <v/>
      </c>
      <c r="AC324" s="24">
        <f>IF(ISNUMBER(AA324),0.04*AA324,"")</f>
        <v/>
      </c>
      <c r="AD324" s="28">
        <f>IF(AND(ISNUMBER(AB324),ISNUMBER(AA324)),IF(AA324=0,"",AB324/AA324),"")</f>
        <v/>
      </c>
      <c r="AE324" s="29">
        <f>IF(ISNUMBER(AB324),IF(ROUND(ABS(AB324),3)&lt;=ROUND(AC324,3),"Inside 4%","Over 4%"),"")</f>
        <v/>
      </c>
      <c r="AF324" s="22" t="n"/>
    </row>
    <row r="325">
      <c r="A325" s="30">
        <f>IF(A324="","",A324+1)</f>
        <v/>
      </c>
      <c r="B325" s="22" t="n"/>
      <c r="C325" s="23" t="n"/>
      <c r="D325" s="22" t="n"/>
      <c r="E325" s="22" t="n"/>
      <c r="F325" s="23" t="n"/>
      <c r="G325" s="22" t="n"/>
      <c r="H325" s="22" t="n"/>
      <c r="I325" s="23" t="n"/>
      <c r="J325" s="22" t="n"/>
      <c r="K325" s="24">
        <f>IF(COUNT(C325,F325,I325)=0,"",SUM(C325,F325,I325))</f>
        <v/>
      </c>
      <c r="L325" s="25" t="n"/>
      <c r="M325" s="25" t="n"/>
      <c r="N325" s="25" t="n"/>
      <c r="O325" s="25" t="n"/>
      <c r="P325" s="25" t="n"/>
      <c r="Q325" s="25" t="n"/>
      <c r="R325" s="25" t="n"/>
      <c r="S325" s="25" t="n"/>
      <c r="T325" s="24">
        <f>IF(COUNT(L325:S325)=0,"",SUM(L325:S325))</f>
        <v/>
      </c>
      <c r="U325" s="23" t="n"/>
      <c r="V325" s="26">
        <f>IF(A325="","",SUMIFS('Tankers'!$G$4:$G$2003,'Tankers'!$A$4:$A$2003,A325,'Tankers'!$D$4:$D$2003,$I$3))</f>
        <v/>
      </c>
      <c r="W325" s="26">
        <f>IF(V325="","",IF($T$3="",0,V325*$T$3/100))</f>
        <v/>
      </c>
      <c r="X325" s="24">
        <f>IF(OR(NOT(ISNUMBER(T325)),NOT(ISNUMBER(T326))),"",IF(COUNT(L325:S325)&lt;&gt;COUNT(L326:S326),"Check the meters",T326-T325-IF($L$4="Yes",N(U325),0)))</f>
        <v/>
      </c>
      <c r="Y325" s="24">
        <f>IF(AND(ISNUMBER(K325),ISNUMBER(V325),ISNUMBER(W325),ISNUMBER(X325)),K325+V325-W325-X325,"")</f>
        <v/>
      </c>
      <c r="Z325" s="23" t="n"/>
      <c r="AA325" s="24">
        <f>IF(ISNUMBER(Z325),Z325,IF(ISNUMBER(K326),K326,""))</f>
        <v/>
      </c>
      <c r="AB325" s="27">
        <f>IF(AND(ISNUMBER(Y325),ISNUMBER(AA325)),AA325-Y325,"")</f>
        <v/>
      </c>
      <c r="AC325" s="24">
        <f>IF(ISNUMBER(AA325),0.04*AA325,"")</f>
        <v/>
      </c>
      <c r="AD325" s="28">
        <f>IF(AND(ISNUMBER(AB325),ISNUMBER(AA325)),IF(AA325=0,"",AB325/AA325),"")</f>
        <v/>
      </c>
      <c r="AE325" s="29">
        <f>IF(ISNUMBER(AB325),IF(ROUND(ABS(AB325),3)&lt;=ROUND(AC325,3),"Inside 4%","Over 4%"),"")</f>
        <v/>
      </c>
      <c r="AF325" s="22" t="n"/>
    </row>
    <row r="326">
      <c r="A326" s="30">
        <f>IF(A325="","",A325+1)</f>
        <v/>
      </c>
      <c r="B326" s="22" t="n"/>
      <c r="C326" s="23" t="n"/>
      <c r="D326" s="22" t="n"/>
      <c r="E326" s="22" t="n"/>
      <c r="F326" s="23" t="n"/>
      <c r="G326" s="22" t="n"/>
      <c r="H326" s="22" t="n"/>
      <c r="I326" s="23" t="n"/>
      <c r="J326" s="22" t="n"/>
      <c r="K326" s="24">
        <f>IF(COUNT(C326,F326,I326)=0,"",SUM(C326,F326,I326))</f>
        <v/>
      </c>
      <c r="L326" s="25" t="n"/>
      <c r="M326" s="25" t="n"/>
      <c r="N326" s="25" t="n"/>
      <c r="O326" s="25" t="n"/>
      <c r="P326" s="25" t="n"/>
      <c r="Q326" s="25" t="n"/>
      <c r="R326" s="25" t="n"/>
      <c r="S326" s="25" t="n"/>
      <c r="T326" s="24">
        <f>IF(COUNT(L326:S326)=0,"",SUM(L326:S326))</f>
        <v/>
      </c>
      <c r="U326" s="23" t="n"/>
      <c r="V326" s="26">
        <f>IF(A326="","",SUMIFS('Tankers'!$G$4:$G$2003,'Tankers'!$A$4:$A$2003,A326,'Tankers'!$D$4:$D$2003,$I$3))</f>
        <v/>
      </c>
      <c r="W326" s="26">
        <f>IF(V326="","",IF($T$3="",0,V326*$T$3/100))</f>
        <v/>
      </c>
      <c r="X326" s="24">
        <f>IF(OR(NOT(ISNUMBER(T326)),NOT(ISNUMBER(T327))),"",IF(COUNT(L326:S326)&lt;&gt;COUNT(L327:S327),"Check the meters",T327-T326-IF($L$4="Yes",N(U326),0)))</f>
        <v/>
      </c>
      <c r="Y326" s="24">
        <f>IF(AND(ISNUMBER(K326),ISNUMBER(V326),ISNUMBER(W326),ISNUMBER(X326)),K326+V326-W326-X326,"")</f>
        <v/>
      </c>
      <c r="Z326" s="23" t="n"/>
      <c r="AA326" s="24">
        <f>IF(ISNUMBER(Z326),Z326,IF(ISNUMBER(K327),K327,""))</f>
        <v/>
      </c>
      <c r="AB326" s="27">
        <f>IF(AND(ISNUMBER(Y326),ISNUMBER(AA326)),AA326-Y326,"")</f>
        <v/>
      </c>
      <c r="AC326" s="24">
        <f>IF(ISNUMBER(AA326),0.04*AA326,"")</f>
        <v/>
      </c>
      <c r="AD326" s="28">
        <f>IF(AND(ISNUMBER(AB326),ISNUMBER(AA326)),IF(AA326=0,"",AB326/AA326),"")</f>
        <v/>
      </c>
      <c r="AE326" s="29">
        <f>IF(ISNUMBER(AB326),IF(ROUND(ABS(AB326),3)&lt;=ROUND(AC326,3),"Inside 4%","Over 4%"),"")</f>
        <v/>
      </c>
      <c r="AF326" s="22" t="n"/>
    </row>
    <row r="327">
      <c r="A327" s="30">
        <f>IF(A326="","",A326+1)</f>
        <v/>
      </c>
      <c r="B327" s="22" t="n"/>
      <c r="C327" s="23" t="n"/>
      <c r="D327" s="22" t="n"/>
      <c r="E327" s="22" t="n"/>
      <c r="F327" s="23" t="n"/>
      <c r="G327" s="22" t="n"/>
      <c r="H327" s="22" t="n"/>
      <c r="I327" s="23" t="n"/>
      <c r="J327" s="22" t="n"/>
      <c r="K327" s="24">
        <f>IF(COUNT(C327,F327,I327)=0,"",SUM(C327,F327,I327))</f>
        <v/>
      </c>
      <c r="L327" s="25" t="n"/>
      <c r="M327" s="25" t="n"/>
      <c r="N327" s="25" t="n"/>
      <c r="O327" s="25" t="n"/>
      <c r="P327" s="25" t="n"/>
      <c r="Q327" s="25" t="n"/>
      <c r="R327" s="25" t="n"/>
      <c r="S327" s="25" t="n"/>
      <c r="T327" s="24">
        <f>IF(COUNT(L327:S327)=0,"",SUM(L327:S327))</f>
        <v/>
      </c>
      <c r="U327" s="23" t="n"/>
      <c r="V327" s="26">
        <f>IF(A327="","",SUMIFS('Tankers'!$G$4:$G$2003,'Tankers'!$A$4:$A$2003,A327,'Tankers'!$D$4:$D$2003,$I$3))</f>
        <v/>
      </c>
      <c r="W327" s="26">
        <f>IF(V327="","",IF($T$3="",0,V327*$T$3/100))</f>
        <v/>
      </c>
      <c r="X327" s="24">
        <f>IF(OR(NOT(ISNUMBER(T327)),NOT(ISNUMBER(T328))),"",IF(COUNT(L327:S327)&lt;&gt;COUNT(L328:S328),"Check the meters",T328-T327-IF($L$4="Yes",N(U327),0)))</f>
        <v/>
      </c>
      <c r="Y327" s="24">
        <f>IF(AND(ISNUMBER(K327),ISNUMBER(V327),ISNUMBER(W327),ISNUMBER(X327)),K327+V327-W327-X327,"")</f>
        <v/>
      </c>
      <c r="Z327" s="23" t="n"/>
      <c r="AA327" s="24">
        <f>IF(ISNUMBER(Z327),Z327,IF(ISNUMBER(K328),K328,""))</f>
        <v/>
      </c>
      <c r="AB327" s="27">
        <f>IF(AND(ISNUMBER(Y327),ISNUMBER(AA327)),AA327-Y327,"")</f>
        <v/>
      </c>
      <c r="AC327" s="24">
        <f>IF(ISNUMBER(AA327),0.04*AA327,"")</f>
        <v/>
      </c>
      <c r="AD327" s="28">
        <f>IF(AND(ISNUMBER(AB327),ISNUMBER(AA327)),IF(AA327=0,"",AB327/AA327),"")</f>
        <v/>
      </c>
      <c r="AE327" s="29">
        <f>IF(ISNUMBER(AB327),IF(ROUND(ABS(AB327),3)&lt;=ROUND(AC327,3),"Inside 4%","Over 4%"),"")</f>
        <v/>
      </c>
      <c r="AF327" s="22" t="n"/>
    </row>
    <row r="328">
      <c r="A328" s="30">
        <f>IF(A327="","",A327+1)</f>
        <v/>
      </c>
      <c r="B328" s="22" t="n"/>
      <c r="C328" s="23" t="n"/>
      <c r="D328" s="22" t="n"/>
      <c r="E328" s="22" t="n"/>
      <c r="F328" s="23" t="n"/>
      <c r="G328" s="22" t="n"/>
      <c r="H328" s="22" t="n"/>
      <c r="I328" s="23" t="n"/>
      <c r="J328" s="22" t="n"/>
      <c r="K328" s="24">
        <f>IF(COUNT(C328,F328,I328)=0,"",SUM(C328,F328,I328))</f>
        <v/>
      </c>
      <c r="L328" s="25" t="n"/>
      <c r="M328" s="25" t="n"/>
      <c r="N328" s="25" t="n"/>
      <c r="O328" s="25" t="n"/>
      <c r="P328" s="25" t="n"/>
      <c r="Q328" s="25" t="n"/>
      <c r="R328" s="25" t="n"/>
      <c r="S328" s="25" t="n"/>
      <c r="T328" s="24">
        <f>IF(COUNT(L328:S328)=0,"",SUM(L328:S328))</f>
        <v/>
      </c>
      <c r="U328" s="23" t="n"/>
      <c r="V328" s="26">
        <f>IF(A328="","",SUMIFS('Tankers'!$G$4:$G$2003,'Tankers'!$A$4:$A$2003,A328,'Tankers'!$D$4:$D$2003,$I$3))</f>
        <v/>
      </c>
      <c r="W328" s="26">
        <f>IF(V328="","",IF($T$3="",0,V328*$T$3/100))</f>
        <v/>
      </c>
      <c r="X328" s="24">
        <f>IF(OR(NOT(ISNUMBER(T328)),NOT(ISNUMBER(T329))),"",IF(COUNT(L328:S328)&lt;&gt;COUNT(L329:S329),"Check the meters",T329-T328-IF($L$4="Yes",N(U328),0)))</f>
        <v/>
      </c>
      <c r="Y328" s="24">
        <f>IF(AND(ISNUMBER(K328),ISNUMBER(V328),ISNUMBER(W328),ISNUMBER(X328)),K328+V328-W328-X328,"")</f>
        <v/>
      </c>
      <c r="Z328" s="23" t="n"/>
      <c r="AA328" s="24">
        <f>IF(ISNUMBER(Z328),Z328,IF(ISNUMBER(K329),K329,""))</f>
        <v/>
      </c>
      <c r="AB328" s="27">
        <f>IF(AND(ISNUMBER(Y328),ISNUMBER(AA328)),AA328-Y328,"")</f>
        <v/>
      </c>
      <c r="AC328" s="24">
        <f>IF(ISNUMBER(AA328),0.04*AA328,"")</f>
        <v/>
      </c>
      <c r="AD328" s="28">
        <f>IF(AND(ISNUMBER(AB328),ISNUMBER(AA328)),IF(AA328=0,"",AB328/AA328),"")</f>
        <v/>
      </c>
      <c r="AE328" s="29">
        <f>IF(ISNUMBER(AB328),IF(ROUND(ABS(AB328),3)&lt;=ROUND(AC328,3),"Inside 4%","Over 4%"),"")</f>
        <v/>
      </c>
      <c r="AF328" s="22" t="n"/>
    </row>
    <row r="329">
      <c r="A329" s="30">
        <f>IF(A328="","",A328+1)</f>
        <v/>
      </c>
      <c r="B329" s="22" t="n"/>
      <c r="C329" s="23" t="n"/>
      <c r="D329" s="22" t="n"/>
      <c r="E329" s="22" t="n"/>
      <c r="F329" s="23" t="n"/>
      <c r="G329" s="22" t="n"/>
      <c r="H329" s="22" t="n"/>
      <c r="I329" s="23" t="n"/>
      <c r="J329" s="22" t="n"/>
      <c r="K329" s="24">
        <f>IF(COUNT(C329,F329,I329)=0,"",SUM(C329,F329,I329))</f>
        <v/>
      </c>
      <c r="L329" s="25" t="n"/>
      <c r="M329" s="25" t="n"/>
      <c r="N329" s="25" t="n"/>
      <c r="O329" s="25" t="n"/>
      <c r="P329" s="25" t="n"/>
      <c r="Q329" s="25" t="n"/>
      <c r="R329" s="25" t="n"/>
      <c r="S329" s="25" t="n"/>
      <c r="T329" s="24">
        <f>IF(COUNT(L329:S329)=0,"",SUM(L329:S329))</f>
        <v/>
      </c>
      <c r="U329" s="23" t="n"/>
      <c r="V329" s="26">
        <f>IF(A329="","",SUMIFS('Tankers'!$G$4:$G$2003,'Tankers'!$A$4:$A$2003,A329,'Tankers'!$D$4:$D$2003,$I$3))</f>
        <v/>
      </c>
      <c r="W329" s="26">
        <f>IF(V329="","",IF($T$3="",0,V329*$T$3/100))</f>
        <v/>
      </c>
      <c r="X329" s="24">
        <f>IF(OR(NOT(ISNUMBER(T329)),NOT(ISNUMBER(T330))),"",IF(COUNT(L329:S329)&lt;&gt;COUNT(L330:S330),"Check the meters",T330-T329-IF($L$4="Yes",N(U329),0)))</f>
        <v/>
      </c>
      <c r="Y329" s="24">
        <f>IF(AND(ISNUMBER(K329),ISNUMBER(V329),ISNUMBER(W329),ISNUMBER(X329)),K329+V329-W329-X329,"")</f>
        <v/>
      </c>
      <c r="Z329" s="23" t="n"/>
      <c r="AA329" s="24">
        <f>IF(ISNUMBER(Z329),Z329,IF(ISNUMBER(K330),K330,""))</f>
        <v/>
      </c>
      <c r="AB329" s="27">
        <f>IF(AND(ISNUMBER(Y329),ISNUMBER(AA329)),AA329-Y329,"")</f>
        <v/>
      </c>
      <c r="AC329" s="24">
        <f>IF(ISNUMBER(AA329),0.04*AA329,"")</f>
        <v/>
      </c>
      <c r="AD329" s="28">
        <f>IF(AND(ISNUMBER(AB329),ISNUMBER(AA329)),IF(AA329=0,"",AB329/AA329),"")</f>
        <v/>
      </c>
      <c r="AE329" s="29">
        <f>IF(ISNUMBER(AB329),IF(ROUND(ABS(AB329),3)&lt;=ROUND(AC329,3),"Inside 4%","Over 4%"),"")</f>
        <v/>
      </c>
      <c r="AF329" s="22" t="n"/>
    </row>
    <row r="330">
      <c r="A330" s="30">
        <f>IF(A329="","",A329+1)</f>
        <v/>
      </c>
      <c r="B330" s="22" t="n"/>
      <c r="C330" s="23" t="n"/>
      <c r="D330" s="22" t="n"/>
      <c r="E330" s="22" t="n"/>
      <c r="F330" s="23" t="n"/>
      <c r="G330" s="22" t="n"/>
      <c r="H330" s="22" t="n"/>
      <c r="I330" s="23" t="n"/>
      <c r="J330" s="22" t="n"/>
      <c r="K330" s="24">
        <f>IF(COUNT(C330,F330,I330)=0,"",SUM(C330,F330,I330))</f>
        <v/>
      </c>
      <c r="L330" s="25" t="n"/>
      <c r="M330" s="25" t="n"/>
      <c r="N330" s="25" t="n"/>
      <c r="O330" s="25" t="n"/>
      <c r="P330" s="25" t="n"/>
      <c r="Q330" s="25" t="n"/>
      <c r="R330" s="25" t="n"/>
      <c r="S330" s="25" t="n"/>
      <c r="T330" s="24">
        <f>IF(COUNT(L330:S330)=0,"",SUM(L330:S330))</f>
        <v/>
      </c>
      <c r="U330" s="23" t="n"/>
      <c r="V330" s="26">
        <f>IF(A330="","",SUMIFS('Tankers'!$G$4:$G$2003,'Tankers'!$A$4:$A$2003,A330,'Tankers'!$D$4:$D$2003,$I$3))</f>
        <v/>
      </c>
      <c r="W330" s="26">
        <f>IF(V330="","",IF($T$3="",0,V330*$T$3/100))</f>
        <v/>
      </c>
      <c r="X330" s="24">
        <f>IF(OR(NOT(ISNUMBER(T330)),NOT(ISNUMBER(T331))),"",IF(COUNT(L330:S330)&lt;&gt;COUNT(L331:S331),"Check the meters",T331-T330-IF($L$4="Yes",N(U330),0)))</f>
        <v/>
      </c>
      <c r="Y330" s="24">
        <f>IF(AND(ISNUMBER(K330),ISNUMBER(V330),ISNUMBER(W330),ISNUMBER(X330)),K330+V330-W330-X330,"")</f>
        <v/>
      </c>
      <c r="Z330" s="23" t="n"/>
      <c r="AA330" s="24">
        <f>IF(ISNUMBER(Z330),Z330,IF(ISNUMBER(K331),K331,""))</f>
        <v/>
      </c>
      <c r="AB330" s="27">
        <f>IF(AND(ISNUMBER(Y330),ISNUMBER(AA330)),AA330-Y330,"")</f>
        <v/>
      </c>
      <c r="AC330" s="24">
        <f>IF(ISNUMBER(AA330),0.04*AA330,"")</f>
        <v/>
      </c>
      <c r="AD330" s="28">
        <f>IF(AND(ISNUMBER(AB330),ISNUMBER(AA330)),IF(AA330=0,"",AB330/AA330),"")</f>
        <v/>
      </c>
      <c r="AE330" s="29">
        <f>IF(ISNUMBER(AB330),IF(ROUND(ABS(AB330),3)&lt;=ROUND(AC330,3),"Inside 4%","Over 4%"),"")</f>
        <v/>
      </c>
      <c r="AF330" s="22" t="n"/>
    </row>
    <row r="331">
      <c r="A331" s="30">
        <f>IF(A330="","",A330+1)</f>
        <v/>
      </c>
      <c r="B331" s="22" t="n"/>
      <c r="C331" s="23" t="n"/>
      <c r="D331" s="22" t="n"/>
      <c r="E331" s="22" t="n"/>
      <c r="F331" s="23" t="n"/>
      <c r="G331" s="22" t="n"/>
      <c r="H331" s="22" t="n"/>
      <c r="I331" s="23" t="n"/>
      <c r="J331" s="22" t="n"/>
      <c r="K331" s="24">
        <f>IF(COUNT(C331,F331,I331)=0,"",SUM(C331,F331,I331))</f>
        <v/>
      </c>
      <c r="L331" s="25" t="n"/>
      <c r="M331" s="25" t="n"/>
      <c r="N331" s="25" t="n"/>
      <c r="O331" s="25" t="n"/>
      <c r="P331" s="25" t="n"/>
      <c r="Q331" s="25" t="n"/>
      <c r="R331" s="25" t="n"/>
      <c r="S331" s="25" t="n"/>
      <c r="T331" s="24">
        <f>IF(COUNT(L331:S331)=0,"",SUM(L331:S331))</f>
        <v/>
      </c>
      <c r="U331" s="23" t="n"/>
      <c r="V331" s="26">
        <f>IF(A331="","",SUMIFS('Tankers'!$G$4:$G$2003,'Tankers'!$A$4:$A$2003,A331,'Tankers'!$D$4:$D$2003,$I$3))</f>
        <v/>
      </c>
      <c r="W331" s="26">
        <f>IF(V331="","",IF($T$3="",0,V331*$T$3/100))</f>
        <v/>
      </c>
      <c r="X331" s="24">
        <f>IF(OR(NOT(ISNUMBER(T331)),NOT(ISNUMBER(T332))),"",IF(COUNT(L331:S331)&lt;&gt;COUNT(L332:S332),"Check the meters",T332-T331-IF($L$4="Yes",N(U331),0)))</f>
        <v/>
      </c>
      <c r="Y331" s="24">
        <f>IF(AND(ISNUMBER(K331),ISNUMBER(V331),ISNUMBER(W331),ISNUMBER(X331)),K331+V331-W331-X331,"")</f>
        <v/>
      </c>
      <c r="Z331" s="23" t="n"/>
      <c r="AA331" s="24">
        <f>IF(ISNUMBER(Z331),Z331,IF(ISNUMBER(K332),K332,""))</f>
        <v/>
      </c>
      <c r="AB331" s="27">
        <f>IF(AND(ISNUMBER(Y331),ISNUMBER(AA331)),AA331-Y331,"")</f>
        <v/>
      </c>
      <c r="AC331" s="24">
        <f>IF(ISNUMBER(AA331),0.04*AA331,"")</f>
        <v/>
      </c>
      <c r="AD331" s="28">
        <f>IF(AND(ISNUMBER(AB331),ISNUMBER(AA331)),IF(AA331=0,"",AB331/AA331),"")</f>
        <v/>
      </c>
      <c r="AE331" s="29">
        <f>IF(ISNUMBER(AB331),IF(ROUND(ABS(AB331),3)&lt;=ROUND(AC331,3),"Inside 4%","Over 4%"),"")</f>
        <v/>
      </c>
      <c r="AF331" s="22" t="n"/>
    </row>
    <row r="332">
      <c r="A332" s="30">
        <f>IF(A331="","",A331+1)</f>
        <v/>
      </c>
      <c r="B332" s="22" t="n"/>
      <c r="C332" s="23" t="n"/>
      <c r="D332" s="22" t="n"/>
      <c r="E332" s="22" t="n"/>
      <c r="F332" s="23" t="n"/>
      <c r="G332" s="22" t="n"/>
      <c r="H332" s="22" t="n"/>
      <c r="I332" s="23" t="n"/>
      <c r="J332" s="22" t="n"/>
      <c r="K332" s="24">
        <f>IF(COUNT(C332,F332,I332)=0,"",SUM(C332,F332,I332))</f>
        <v/>
      </c>
      <c r="L332" s="25" t="n"/>
      <c r="M332" s="25" t="n"/>
      <c r="N332" s="25" t="n"/>
      <c r="O332" s="25" t="n"/>
      <c r="P332" s="25" t="n"/>
      <c r="Q332" s="25" t="n"/>
      <c r="R332" s="25" t="n"/>
      <c r="S332" s="25" t="n"/>
      <c r="T332" s="24">
        <f>IF(COUNT(L332:S332)=0,"",SUM(L332:S332))</f>
        <v/>
      </c>
      <c r="U332" s="23" t="n"/>
      <c r="V332" s="26">
        <f>IF(A332="","",SUMIFS('Tankers'!$G$4:$G$2003,'Tankers'!$A$4:$A$2003,A332,'Tankers'!$D$4:$D$2003,$I$3))</f>
        <v/>
      </c>
      <c r="W332" s="26">
        <f>IF(V332="","",IF($T$3="",0,V332*$T$3/100))</f>
        <v/>
      </c>
      <c r="X332" s="24">
        <f>IF(OR(NOT(ISNUMBER(T332)),NOT(ISNUMBER(T333))),"",IF(COUNT(L332:S332)&lt;&gt;COUNT(L333:S333),"Check the meters",T333-T332-IF($L$4="Yes",N(U332),0)))</f>
        <v/>
      </c>
      <c r="Y332" s="24">
        <f>IF(AND(ISNUMBER(K332),ISNUMBER(V332),ISNUMBER(W332),ISNUMBER(X332)),K332+V332-W332-X332,"")</f>
        <v/>
      </c>
      <c r="Z332" s="23" t="n"/>
      <c r="AA332" s="24">
        <f>IF(ISNUMBER(Z332),Z332,IF(ISNUMBER(K333),K333,""))</f>
        <v/>
      </c>
      <c r="AB332" s="27">
        <f>IF(AND(ISNUMBER(Y332),ISNUMBER(AA332)),AA332-Y332,"")</f>
        <v/>
      </c>
      <c r="AC332" s="24">
        <f>IF(ISNUMBER(AA332),0.04*AA332,"")</f>
        <v/>
      </c>
      <c r="AD332" s="28">
        <f>IF(AND(ISNUMBER(AB332),ISNUMBER(AA332)),IF(AA332=0,"",AB332/AA332),"")</f>
        <v/>
      </c>
      <c r="AE332" s="29">
        <f>IF(ISNUMBER(AB332),IF(ROUND(ABS(AB332),3)&lt;=ROUND(AC332,3),"Inside 4%","Over 4%"),"")</f>
        <v/>
      </c>
      <c r="AF332" s="22" t="n"/>
    </row>
    <row r="333">
      <c r="A333" s="30">
        <f>IF(A332="","",A332+1)</f>
        <v/>
      </c>
      <c r="B333" s="22" t="n"/>
      <c r="C333" s="23" t="n"/>
      <c r="D333" s="22" t="n"/>
      <c r="E333" s="22" t="n"/>
      <c r="F333" s="23" t="n"/>
      <c r="G333" s="22" t="n"/>
      <c r="H333" s="22" t="n"/>
      <c r="I333" s="23" t="n"/>
      <c r="J333" s="22" t="n"/>
      <c r="K333" s="24">
        <f>IF(COUNT(C333,F333,I333)=0,"",SUM(C333,F333,I333))</f>
        <v/>
      </c>
      <c r="L333" s="25" t="n"/>
      <c r="M333" s="25" t="n"/>
      <c r="N333" s="25" t="n"/>
      <c r="O333" s="25" t="n"/>
      <c r="P333" s="25" t="n"/>
      <c r="Q333" s="25" t="n"/>
      <c r="R333" s="25" t="n"/>
      <c r="S333" s="25" t="n"/>
      <c r="T333" s="24">
        <f>IF(COUNT(L333:S333)=0,"",SUM(L333:S333))</f>
        <v/>
      </c>
      <c r="U333" s="23" t="n"/>
      <c r="V333" s="26">
        <f>IF(A333="","",SUMIFS('Tankers'!$G$4:$G$2003,'Tankers'!$A$4:$A$2003,A333,'Tankers'!$D$4:$D$2003,$I$3))</f>
        <v/>
      </c>
      <c r="W333" s="26">
        <f>IF(V333="","",IF($T$3="",0,V333*$T$3/100))</f>
        <v/>
      </c>
      <c r="X333" s="24">
        <f>IF(OR(NOT(ISNUMBER(T333)),NOT(ISNUMBER(T334))),"",IF(COUNT(L333:S333)&lt;&gt;COUNT(L334:S334),"Check the meters",T334-T333-IF($L$4="Yes",N(U333),0)))</f>
        <v/>
      </c>
      <c r="Y333" s="24">
        <f>IF(AND(ISNUMBER(K333),ISNUMBER(V333),ISNUMBER(W333),ISNUMBER(X333)),K333+V333-W333-X333,"")</f>
        <v/>
      </c>
      <c r="Z333" s="23" t="n"/>
      <c r="AA333" s="24">
        <f>IF(ISNUMBER(Z333),Z333,IF(ISNUMBER(K334),K334,""))</f>
        <v/>
      </c>
      <c r="AB333" s="27">
        <f>IF(AND(ISNUMBER(Y333),ISNUMBER(AA333)),AA333-Y333,"")</f>
        <v/>
      </c>
      <c r="AC333" s="24">
        <f>IF(ISNUMBER(AA333),0.04*AA333,"")</f>
        <v/>
      </c>
      <c r="AD333" s="28">
        <f>IF(AND(ISNUMBER(AB333),ISNUMBER(AA333)),IF(AA333=0,"",AB333/AA333),"")</f>
        <v/>
      </c>
      <c r="AE333" s="29">
        <f>IF(ISNUMBER(AB333),IF(ROUND(ABS(AB333),3)&lt;=ROUND(AC333,3),"Inside 4%","Over 4%"),"")</f>
        <v/>
      </c>
      <c r="AF333" s="22" t="n"/>
    </row>
    <row r="334">
      <c r="A334" s="30">
        <f>IF(A333="","",A333+1)</f>
        <v/>
      </c>
      <c r="B334" s="22" t="n"/>
      <c r="C334" s="23" t="n"/>
      <c r="D334" s="22" t="n"/>
      <c r="E334" s="22" t="n"/>
      <c r="F334" s="23" t="n"/>
      <c r="G334" s="22" t="n"/>
      <c r="H334" s="22" t="n"/>
      <c r="I334" s="23" t="n"/>
      <c r="J334" s="22" t="n"/>
      <c r="K334" s="24">
        <f>IF(COUNT(C334,F334,I334)=0,"",SUM(C334,F334,I334))</f>
        <v/>
      </c>
      <c r="L334" s="25" t="n"/>
      <c r="M334" s="25" t="n"/>
      <c r="N334" s="25" t="n"/>
      <c r="O334" s="25" t="n"/>
      <c r="P334" s="25" t="n"/>
      <c r="Q334" s="25" t="n"/>
      <c r="R334" s="25" t="n"/>
      <c r="S334" s="25" t="n"/>
      <c r="T334" s="24">
        <f>IF(COUNT(L334:S334)=0,"",SUM(L334:S334))</f>
        <v/>
      </c>
      <c r="U334" s="23" t="n"/>
      <c r="V334" s="26">
        <f>IF(A334="","",SUMIFS('Tankers'!$G$4:$G$2003,'Tankers'!$A$4:$A$2003,A334,'Tankers'!$D$4:$D$2003,$I$3))</f>
        <v/>
      </c>
      <c r="W334" s="26">
        <f>IF(V334="","",IF($T$3="",0,V334*$T$3/100))</f>
        <v/>
      </c>
      <c r="X334" s="24">
        <f>IF(OR(NOT(ISNUMBER(T334)),NOT(ISNUMBER(T335))),"",IF(COUNT(L334:S334)&lt;&gt;COUNT(L335:S335),"Check the meters",T335-T334-IF($L$4="Yes",N(U334),0)))</f>
        <v/>
      </c>
      <c r="Y334" s="24">
        <f>IF(AND(ISNUMBER(K334),ISNUMBER(V334),ISNUMBER(W334),ISNUMBER(X334)),K334+V334-W334-X334,"")</f>
        <v/>
      </c>
      <c r="Z334" s="23" t="n"/>
      <c r="AA334" s="24">
        <f>IF(ISNUMBER(Z334),Z334,IF(ISNUMBER(K335),K335,""))</f>
        <v/>
      </c>
      <c r="AB334" s="27">
        <f>IF(AND(ISNUMBER(Y334),ISNUMBER(AA334)),AA334-Y334,"")</f>
        <v/>
      </c>
      <c r="AC334" s="24">
        <f>IF(ISNUMBER(AA334),0.04*AA334,"")</f>
        <v/>
      </c>
      <c r="AD334" s="28">
        <f>IF(AND(ISNUMBER(AB334),ISNUMBER(AA334)),IF(AA334=0,"",AB334/AA334),"")</f>
        <v/>
      </c>
      <c r="AE334" s="29">
        <f>IF(ISNUMBER(AB334),IF(ROUND(ABS(AB334),3)&lt;=ROUND(AC334,3),"Inside 4%","Over 4%"),"")</f>
        <v/>
      </c>
      <c r="AF334" s="22" t="n"/>
    </row>
    <row r="335">
      <c r="A335" s="30">
        <f>IF(A334="","",A334+1)</f>
        <v/>
      </c>
      <c r="B335" s="22" t="n"/>
      <c r="C335" s="23" t="n"/>
      <c r="D335" s="22" t="n"/>
      <c r="E335" s="22" t="n"/>
      <c r="F335" s="23" t="n"/>
      <c r="G335" s="22" t="n"/>
      <c r="H335" s="22" t="n"/>
      <c r="I335" s="23" t="n"/>
      <c r="J335" s="22" t="n"/>
      <c r="K335" s="24">
        <f>IF(COUNT(C335,F335,I335)=0,"",SUM(C335,F335,I335))</f>
        <v/>
      </c>
      <c r="L335" s="25" t="n"/>
      <c r="M335" s="25" t="n"/>
      <c r="N335" s="25" t="n"/>
      <c r="O335" s="25" t="n"/>
      <c r="P335" s="25" t="n"/>
      <c r="Q335" s="25" t="n"/>
      <c r="R335" s="25" t="n"/>
      <c r="S335" s="25" t="n"/>
      <c r="T335" s="24">
        <f>IF(COUNT(L335:S335)=0,"",SUM(L335:S335))</f>
        <v/>
      </c>
      <c r="U335" s="23" t="n"/>
      <c r="V335" s="26">
        <f>IF(A335="","",SUMIFS('Tankers'!$G$4:$G$2003,'Tankers'!$A$4:$A$2003,A335,'Tankers'!$D$4:$D$2003,$I$3))</f>
        <v/>
      </c>
      <c r="W335" s="26">
        <f>IF(V335="","",IF($T$3="",0,V335*$T$3/100))</f>
        <v/>
      </c>
      <c r="X335" s="24">
        <f>IF(OR(NOT(ISNUMBER(T335)),NOT(ISNUMBER(T336))),"",IF(COUNT(L335:S335)&lt;&gt;COUNT(L336:S336),"Check the meters",T336-T335-IF($L$4="Yes",N(U335),0)))</f>
        <v/>
      </c>
      <c r="Y335" s="24">
        <f>IF(AND(ISNUMBER(K335),ISNUMBER(V335),ISNUMBER(W335),ISNUMBER(X335)),K335+V335-W335-X335,"")</f>
        <v/>
      </c>
      <c r="Z335" s="23" t="n"/>
      <c r="AA335" s="24">
        <f>IF(ISNUMBER(Z335),Z335,IF(ISNUMBER(K336),K336,""))</f>
        <v/>
      </c>
      <c r="AB335" s="27">
        <f>IF(AND(ISNUMBER(Y335),ISNUMBER(AA335)),AA335-Y335,"")</f>
        <v/>
      </c>
      <c r="AC335" s="24">
        <f>IF(ISNUMBER(AA335),0.04*AA335,"")</f>
        <v/>
      </c>
      <c r="AD335" s="28">
        <f>IF(AND(ISNUMBER(AB335),ISNUMBER(AA335)),IF(AA335=0,"",AB335/AA335),"")</f>
        <v/>
      </c>
      <c r="AE335" s="29">
        <f>IF(ISNUMBER(AB335),IF(ROUND(ABS(AB335),3)&lt;=ROUND(AC335,3),"Inside 4%","Over 4%"),"")</f>
        <v/>
      </c>
      <c r="AF335" s="22" t="n"/>
    </row>
    <row r="336">
      <c r="A336" s="30">
        <f>IF(A335="","",A335+1)</f>
        <v/>
      </c>
      <c r="B336" s="22" t="n"/>
      <c r="C336" s="23" t="n"/>
      <c r="D336" s="22" t="n"/>
      <c r="E336" s="22" t="n"/>
      <c r="F336" s="23" t="n"/>
      <c r="G336" s="22" t="n"/>
      <c r="H336" s="22" t="n"/>
      <c r="I336" s="23" t="n"/>
      <c r="J336" s="22" t="n"/>
      <c r="K336" s="24">
        <f>IF(COUNT(C336,F336,I336)=0,"",SUM(C336,F336,I336))</f>
        <v/>
      </c>
      <c r="L336" s="25" t="n"/>
      <c r="M336" s="25" t="n"/>
      <c r="N336" s="25" t="n"/>
      <c r="O336" s="25" t="n"/>
      <c r="P336" s="25" t="n"/>
      <c r="Q336" s="25" t="n"/>
      <c r="R336" s="25" t="n"/>
      <c r="S336" s="25" t="n"/>
      <c r="T336" s="24">
        <f>IF(COUNT(L336:S336)=0,"",SUM(L336:S336))</f>
        <v/>
      </c>
      <c r="U336" s="23" t="n"/>
      <c r="V336" s="26">
        <f>IF(A336="","",SUMIFS('Tankers'!$G$4:$G$2003,'Tankers'!$A$4:$A$2003,A336,'Tankers'!$D$4:$D$2003,$I$3))</f>
        <v/>
      </c>
      <c r="W336" s="26">
        <f>IF(V336="","",IF($T$3="",0,V336*$T$3/100))</f>
        <v/>
      </c>
      <c r="X336" s="24">
        <f>IF(OR(NOT(ISNUMBER(T336)),NOT(ISNUMBER(T337))),"",IF(COUNT(L336:S336)&lt;&gt;COUNT(L337:S337),"Check the meters",T337-T336-IF($L$4="Yes",N(U336),0)))</f>
        <v/>
      </c>
      <c r="Y336" s="24">
        <f>IF(AND(ISNUMBER(K336),ISNUMBER(V336),ISNUMBER(W336),ISNUMBER(X336)),K336+V336-W336-X336,"")</f>
        <v/>
      </c>
      <c r="Z336" s="23" t="n"/>
      <c r="AA336" s="24">
        <f>IF(ISNUMBER(Z336),Z336,IF(ISNUMBER(K337),K337,""))</f>
        <v/>
      </c>
      <c r="AB336" s="27">
        <f>IF(AND(ISNUMBER(Y336),ISNUMBER(AA336)),AA336-Y336,"")</f>
        <v/>
      </c>
      <c r="AC336" s="24">
        <f>IF(ISNUMBER(AA336),0.04*AA336,"")</f>
        <v/>
      </c>
      <c r="AD336" s="28">
        <f>IF(AND(ISNUMBER(AB336),ISNUMBER(AA336)),IF(AA336=0,"",AB336/AA336),"")</f>
        <v/>
      </c>
      <c r="AE336" s="29">
        <f>IF(ISNUMBER(AB336),IF(ROUND(ABS(AB336),3)&lt;=ROUND(AC336,3),"Inside 4%","Over 4%"),"")</f>
        <v/>
      </c>
      <c r="AF336" s="22" t="n"/>
    </row>
    <row r="337">
      <c r="A337" s="30">
        <f>IF(A336="","",A336+1)</f>
        <v/>
      </c>
      <c r="B337" s="22" t="n"/>
      <c r="C337" s="23" t="n"/>
      <c r="D337" s="22" t="n"/>
      <c r="E337" s="22" t="n"/>
      <c r="F337" s="23" t="n"/>
      <c r="G337" s="22" t="n"/>
      <c r="H337" s="22" t="n"/>
      <c r="I337" s="23" t="n"/>
      <c r="J337" s="22" t="n"/>
      <c r="K337" s="24">
        <f>IF(COUNT(C337,F337,I337)=0,"",SUM(C337,F337,I337))</f>
        <v/>
      </c>
      <c r="L337" s="25" t="n"/>
      <c r="M337" s="25" t="n"/>
      <c r="N337" s="25" t="n"/>
      <c r="O337" s="25" t="n"/>
      <c r="P337" s="25" t="n"/>
      <c r="Q337" s="25" t="n"/>
      <c r="R337" s="25" t="n"/>
      <c r="S337" s="25" t="n"/>
      <c r="T337" s="24">
        <f>IF(COUNT(L337:S337)=0,"",SUM(L337:S337))</f>
        <v/>
      </c>
      <c r="U337" s="23" t="n"/>
      <c r="V337" s="26">
        <f>IF(A337="","",SUMIFS('Tankers'!$G$4:$G$2003,'Tankers'!$A$4:$A$2003,A337,'Tankers'!$D$4:$D$2003,$I$3))</f>
        <v/>
      </c>
      <c r="W337" s="26">
        <f>IF(V337="","",IF($T$3="",0,V337*$T$3/100))</f>
        <v/>
      </c>
      <c r="X337" s="24">
        <f>IF(OR(NOT(ISNUMBER(T337)),NOT(ISNUMBER(T338))),"",IF(COUNT(L337:S337)&lt;&gt;COUNT(L338:S338),"Check the meters",T338-T337-IF($L$4="Yes",N(U337),0)))</f>
        <v/>
      </c>
      <c r="Y337" s="24">
        <f>IF(AND(ISNUMBER(K337),ISNUMBER(V337),ISNUMBER(W337),ISNUMBER(X337)),K337+V337-W337-X337,"")</f>
        <v/>
      </c>
      <c r="Z337" s="23" t="n"/>
      <c r="AA337" s="24">
        <f>IF(ISNUMBER(Z337),Z337,IF(ISNUMBER(K338),K338,""))</f>
        <v/>
      </c>
      <c r="AB337" s="27">
        <f>IF(AND(ISNUMBER(Y337),ISNUMBER(AA337)),AA337-Y337,"")</f>
        <v/>
      </c>
      <c r="AC337" s="24">
        <f>IF(ISNUMBER(AA337),0.04*AA337,"")</f>
        <v/>
      </c>
      <c r="AD337" s="28">
        <f>IF(AND(ISNUMBER(AB337),ISNUMBER(AA337)),IF(AA337=0,"",AB337/AA337),"")</f>
        <v/>
      </c>
      <c r="AE337" s="29">
        <f>IF(ISNUMBER(AB337),IF(ROUND(ABS(AB337),3)&lt;=ROUND(AC337,3),"Inside 4%","Over 4%"),"")</f>
        <v/>
      </c>
      <c r="AF337" s="22" t="n"/>
    </row>
    <row r="338">
      <c r="A338" s="30">
        <f>IF(A337="","",A337+1)</f>
        <v/>
      </c>
      <c r="B338" s="22" t="n"/>
      <c r="C338" s="23" t="n"/>
      <c r="D338" s="22" t="n"/>
      <c r="E338" s="22" t="n"/>
      <c r="F338" s="23" t="n"/>
      <c r="G338" s="22" t="n"/>
      <c r="H338" s="22" t="n"/>
      <c r="I338" s="23" t="n"/>
      <c r="J338" s="22" t="n"/>
      <c r="K338" s="24">
        <f>IF(COUNT(C338,F338,I338)=0,"",SUM(C338,F338,I338))</f>
        <v/>
      </c>
      <c r="L338" s="25" t="n"/>
      <c r="M338" s="25" t="n"/>
      <c r="N338" s="25" t="n"/>
      <c r="O338" s="25" t="n"/>
      <c r="P338" s="25" t="n"/>
      <c r="Q338" s="25" t="n"/>
      <c r="R338" s="25" t="n"/>
      <c r="S338" s="25" t="n"/>
      <c r="T338" s="24">
        <f>IF(COUNT(L338:S338)=0,"",SUM(L338:S338))</f>
        <v/>
      </c>
      <c r="U338" s="23" t="n"/>
      <c r="V338" s="26">
        <f>IF(A338="","",SUMIFS('Tankers'!$G$4:$G$2003,'Tankers'!$A$4:$A$2003,A338,'Tankers'!$D$4:$D$2003,$I$3))</f>
        <v/>
      </c>
      <c r="W338" s="26">
        <f>IF(V338="","",IF($T$3="",0,V338*$T$3/100))</f>
        <v/>
      </c>
      <c r="X338" s="24">
        <f>IF(OR(NOT(ISNUMBER(T338)),NOT(ISNUMBER(T339))),"",IF(COUNT(L338:S338)&lt;&gt;COUNT(L339:S339),"Check the meters",T339-T338-IF($L$4="Yes",N(U338),0)))</f>
        <v/>
      </c>
      <c r="Y338" s="24">
        <f>IF(AND(ISNUMBER(K338),ISNUMBER(V338),ISNUMBER(W338),ISNUMBER(X338)),K338+V338-W338-X338,"")</f>
        <v/>
      </c>
      <c r="Z338" s="23" t="n"/>
      <c r="AA338" s="24">
        <f>IF(ISNUMBER(Z338),Z338,IF(ISNUMBER(K339),K339,""))</f>
        <v/>
      </c>
      <c r="AB338" s="27">
        <f>IF(AND(ISNUMBER(Y338),ISNUMBER(AA338)),AA338-Y338,"")</f>
        <v/>
      </c>
      <c r="AC338" s="24">
        <f>IF(ISNUMBER(AA338),0.04*AA338,"")</f>
        <v/>
      </c>
      <c r="AD338" s="28">
        <f>IF(AND(ISNUMBER(AB338),ISNUMBER(AA338)),IF(AA338=0,"",AB338/AA338),"")</f>
        <v/>
      </c>
      <c r="AE338" s="29">
        <f>IF(ISNUMBER(AB338),IF(ROUND(ABS(AB338),3)&lt;=ROUND(AC338,3),"Inside 4%","Over 4%"),"")</f>
        <v/>
      </c>
      <c r="AF338" s="22" t="n"/>
    </row>
    <row r="339">
      <c r="A339" s="30">
        <f>IF(A338="","",A338+1)</f>
        <v/>
      </c>
      <c r="B339" s="22" t="n"/>
      <c r="C339" s="23" t="n"/>
      <c r="D339" s="22" t="n"/>
      <c r="E339" s="22" t="n"/>
      <c r="F339" s="23" t="n"/>
      <c r="G339" s="22" t="n"/>
      <c r="H339" s="22" t="n"/>
      <c r="I339" s="23" t="n"/>
      <c r="J339" s="22" t="n"/>
      <c r="K339" s="24">
        <f>IF(COUNT(C339,F339,I339)=0,"",SUM(C339,F339,I339))</f>
        <v/>
      </c>
      <c r="L339" s="25" t="n"/>
      <c r="M339" s="25" t="n"/>
      <c r="N339" s="25" t="n"/>
      <c r="O339" s="25" t="n"/>
      <c r="P339" s="25" t="n"/>
      <c r="Q339" s="25" t="n"/>
      <c r="R339" s="25" t="n"/>
      <c r="S339" s="25" t="n"/>
      <c r="T339" s="24">
        <f>IF(COUNT(L339:S339)=0,"",SUM(L339:S339))</f>
        <v/>
      </c>
      <c r="U339" s="23" t="n"/>
      <c r="V339" s="26">
        <f>IF(A339="","",SUMIFS('Tankers'!$G$4:$G$2003,'Tankers'!$A$4:$A$2003,A339,'Tankers'!$D$4:$D$2003,$I$3))</f>
        <v/>
      </c>
      <c r="W339" s="26">
        <f>IF(V339="","",IF($T$3="",0,V339*$T$3/100))</f>
        <v/>
      </c>
      <c r="X339" s="24">
        <f>IF(OR(NOT(ISNUMBER(T339)),NOT(ISNUMBER(T340))),"",IF(COUNT(L339:S339)&lt;&gt;COUNT(L340:S340),"Check the meters",T340-T339-IF($L$4="Yes",N(U339),0)))</f>
        <v/>
      </c>
      <c r="Y339" s="24">
        <f>IF(AND(ISNUMBER(K339),ISNUMBER(V339),ISNUMBER(W339),ISNUMBER(X339)),K339+V339-W339-X339,"")</f>
        <v/>
      </c>
      <c r="Z339" s="23" t="n"/>
      <c r="AA339" s="24">
        <f>IF(ISNUMBER(Z339),Z339,IF(ISNUMBER(K340),K340,""))</f>
        <v/>
      </c>
      <c r="AB339" s="27">
        <f>IF(AND(ISNUMBER(Y339),ISNUMBER(AA339)),AA339-Y339,"")</f>
        <v/>
      </c>
      <c r="AC339" s="24">
        <f>IF(ISNUMBER(AA339),0.04*AA339,"")</f>
        <v/>
      </c>
      <c r="AD339" s="28">
        <f>IF(AND(ISNUMBER(AB339),ISNUMBER(AA339)),IF(AA339=0,"",AB339/AA339),"")</f>
        <v/>
      </c>
      <c r="AE339" s="29">
        <f>IF(ISNUMBER(AB339),IF(ROUND(ABS(AB339),3)&lt;=ROUND(AC339,3),"Inside 4%","Over 4%"),"")</f>
        <v/>
      </c>
      <c r="AF339" s="22" t="n"/>
    </row>
    <row r="340">
      <c r="A340" s="30">
        <f>IF(A339="","",A339+1)</f>
        <v/>
      </c>
      <c r="B340" s="22" t="n"/>
      <c r="C340" s="23" t="n"/>
      <c r="D340" s="22" t="n"/>
      <c r="E340" s="22" t="n"/>
      <c r="F340" s="23" t="n"/>
      <c r="G340" s="22" t="n"/>
      <c r="H340" s="22" t="n"/>
      <c r="I340" s="23" t="n"/>
      <c r="J340" s="22" t="n"/>
      <c r="K340" s="24">
        <f>IF(COUNT(C340,F340,I340)=0,"",SUM(C340,F340,I340))</f>
        <v/>
      </c>
      <c r="L340" s="25" t="n"/>
      <c r="M340" s="25" t="n"/>
      <c r="N340" s="25" t="n"/>
      <c r="O340" s="25" t="n"/>
      <c r="P340" s="25" t="n"/>
      <c r="Q340" s="25" t="n"/>
      <c r="R340" s="25" t="n"/>
      <c r="S340" s="25" t="n"/>
      <c r="T340" s="24">
        <f>IF(COUNT(L340:S340)=0,"",SUM(L340:S340))</f>
        <v/>
      </c>
      <c r="U340" s="23" t="n"/>
      <c r="V340" s="26">
        <f>IF(A340="","",SUMIFS('Tankers'!$G$4:$G$2003,'Tankers'!$A$4:$A$2003,A340,'Tankers'!$D$4:$D$2003,$I$3))</f>
        <v/>
      </c>
      <c r="W340" s="26">
        <f>IF(V340="","",IF($T$3="",0,V340*$T$3/100))</f>
        <v/>
      </c>
      <c r="X340" s="24">
        <f>IF(OR(NOT(ISNUMBER(T340)),NOT(ISNUMBER(T341))),"",IF(COUNT(L340:S340)&lt;&gt;COUNT(L341:S341),"Check the meters",T341-T340-IF($L$4="Yes",N(U340),0)))</f>
        <v/>
      </c>
      <c r="Y340" s="24">
        <f>IF(AND(ISNUMBER(K340),ISNUMBER(V340),ISNUMBER(W340),ISNUMBER(X340)),K340+V340-W340-X340,"")</f>
        <v/>
      </c>
      <c r="Z340" s="23" t="n"/>
      <c r="AA340" s="24">
        <f>IF(ISNUMBER(Z340),Z340,IF(ISNUMBER(K341),K341,""))</f>
        <v/>
      </c>
      <c r="AB340" s="27">
        <f>IF(AND(ISNUMBER(Y340),ISNUMBER(AA340)),AA340-Y340,"")</f>
        <v/>
      </c>
      <c r="AC340" s="24">
        <f>IF(ISNUMBER(AA340),0.04*AA340,"")</f>
        <v/>
      </c>
      <c r="AD340" s="28">
        <f>IF(AND(ISNUMBER(AB340),ISNUMBER(AA340)),IF(AA340=0,"",AB340/AA340),"")</f>
        <v/>
      </c>
      <c r="AE340" s="29">
        <f>IF(ISNUMBER(AB340),IF(ROUND(ABS(AB340),3)&lt;=ROUND(AC340,3),"Inside 4%","Over 4%"),"")</f>
        <v/>
      </c>
      <c r="AF340" s="22" t="n"/>
    </row>
    <row r="341">
      <c r="A341" s="30">
        <f>IF(A340="","",A340+1)</f>
        <v/>
      </c>
      <c r="B341" s="22" t="n"/>
      <c r="C341" s="23" t="n"/>
      <c r="D341" s="22" t="n"/>
      <c r="E341" s="22" t="n"/>
      <c r="F341" s="23" t="n"/>
      <c r="G341" s="22" t="n"/>
      <c r="H341" s="22" t="n"/>
      <c r="I341" s="23" t="n"/>
      <c r="J341" s="22" t="n"/>
      <c r="K341" s="24">
        <f>IF(COUNT(C341,F341,I341)=0,"",SUM(C341,F341,I341))</f>
        <v/>
      </c>
      <c r="L341" s="25" t="n"/>
      <c r="M341" s="25" t="n"/>
      <c r="N341" s="25" t="n"/>
      <c r="O341" s="25" t="n"/>
      <c r="P341" s="25" t="n"/>
      <c r="Q341" s="25" t="n"/>
      <c r="R341" s="25" t="n"/>
      <c r="S341" s="25" t="n"/>
      <c r="T341" s="24">
        <f>IF(COUNT(L341:S341)=0,"",SUM(L341:S341))</f>
        <v/>
      </c>
      <c r="U341" s="23" t="n"/>
      <c r="V341" s="26">
        <f>IF(A341="","",SUMIFS('Tankers'!$G$4:$G$2003,'Tankers'!$A$4:$A$2003,A341,'Tankers'!$D$4:$D$2003,$I$3))</f>
        <v/>
      </c>
      <c r="W341" s="26">
        <f>IF(V341="","",IF($T$3="",0,V341*$T$3/100))</f>
        <v/>
      </c>
      <c r="X341" s="24">
        <f>IF(OR(NOT(ISNUMBER(T341)),NOT(ISNUMBER(T342))),"",IF(COUNT(L341:S341)&lt;&gt;COUNT(L342:S342),"Check the meters",T342-T341-IF($L$4="Yes",N(U341),0)))</f>
        <v/>
      </c>
      <c r="Y341" s="24">
        <f>IF(AND(ISNUMBER(K341),ISNUMBER(V341),ISNUMBER(W341),ISNUMBER(X341)),K341+V341-W341-X341,"")</f>
        <v/>
      </c>
      <c r="Z341" s="23" t="n"/>
      <c r="AA341" s="24">
        <f>IF(ISNUMBER(Z341),Z341,IF(ISNUMBER(K342),K342,""))</f>
        <v/>
      </c>
      <c r="AB341" s="27">
        <f>IF(AND(ISNUMBER(Y341),ISNUMBER(AA341)),AA341-Y341,"")</f>
        <v/>
      </c>
      <c r="AC341" s="24">
        <f>IF(ISNUMBER(AA341),0.04*AA341,"")</f>
        <v/>
      </c>
      <c r="AD341" s="28">
        <f>IF(AND(ISNUMBER(AB341),ISNUMBER(AA341)),IF(AA341=0,"",AB341/AA341),"")</f>
        <v/>
      </c>
      <c r="AE341" s="29">
        <f>IF(ISNUMBER(AB341),IF(ROUND(ABS(AB341),3)&lt;=ROUND(AC341,3),"Inside 4%","Over 4%"),"")</f>
        <v/>
      </c>
      <c r="AF341" s="22" t="n"/>
    </row>
    <row r="342">
      <c r="A342" s="30">
        <f>IF(A341="","",A341+1)</f>
        <v/>
      </c>
      <c r="B342" s="22" t="n"/>
      <c r="C342" s="23" t="n"/>
      <c r="D342" s="22" t="n"/>
      <c r="E342" s="22" t="n"/>
      <c r="F342" s="23" t="n"/>
      <c r="G342" s="22" t="n"/>
      <c r="H342" s="22" t="n"/>
      <c r="I342" s="23" t="n"/>
      <c r="J342" s="22" t="n"/>
      <c r="K342" s="24">
        <f>IF(COUNT(C342,F342,I342)=0,"",SUM(C342,F342,I342))</f>
        <v/>
      </c>
      <c r="L342" s="25" t="n"/>
      <c r="M342" s="25" t="n"/>
      <c r="N342" s="25" t="n"/>
      <c r="O342" s="25" t="n"/>
      <c r="P342" s="25" t="n"/>
      <c r="Q342" s="25" t="n"/>
      <c r="R342" s="25" t="n"/>
      <c r="S342" s="25" t="n"/>
      <c r="T342" s="24">
        <f>IF(COUNT(L342:S342)=0,"",SUM(L342:S342))</f>
        <v/>
      </c>
      <c r="U342" s="23" t="n"/>
      <c r="V342" s="26">
        <f>IF(A342="","",SUMIFS('Tankers'!$G$4:$G$2003,'Tankers'!$A$4:$A$2003,A342,'Tankers'!$D$4:$D$2003,$I$3))</f>
        <v/>
      </c>
      <c r="W342" s="26">
        <f>IF(V342="","",IF($T$3="",0,V342*$T$3/100))</f>
        <v/>
      </c>
      <c r="X342" s="24">
        <f>IF(OR(NOT(ISNUMBER(T342)),NOT(ISNUMBER(T343))),"",IF(COUNT(L342:S342)&lt;&gt;COUNT(L343:S343),"Check the meters",T343-T342-IF($L$4="Yes",N(U342),0)))</f>
        <v/>
      </c>
      <c r="Y342" s="24">
        <f>IF(AND(ISNUMBER(K342),ISNUMBER(V342),ISNUMBER(W342),ISNUMBER(X342)),K342+V342-W342-X342,"")</f>
        <v/>
      </c>
      <c r="Z342" s="23" t="n"/>
      <c r="AA342" s="24">
        <f>IF(ISNUMBER(Z342),Z342,IF(ISNUMBER(K343),K343,""))</f>
        <v/>
      </c>
      <c r="AB342" s="27">
        <f>IF(AND(ISNUMBER(Y342),ISNUMBER(AA342)),AA342-Y342,"")</f>
        <v/>
      </c>
      <c r="AC342" s="24">
        <f>IF(ISNUMBER(AA342),0.04*AA342,"")</f>
        <v/>
      </c>
      <c r="AD342" s="28">
        <f>IF(AND(ISNUMBER(AB342),ISNUMBER(AA342)),IF(AA342=0,"",AB342/AA342),"")</f>
        <v/>
      </c>
      <c r="AE342" s="29">
        <f>IF(ISNUMBER(AB342),IF(ROUND(ABS(AB342),3)&lt;=ROUND(AC342,3),"Inside 4%","Over 4%"),"")</f>
        <v/>
      </c>
      <c r="AF342" s="22" t="n"/>
    </row>
    <row r="343">
      <c r="A343" s="30">
        <f>IF(A342="","",A342+1)</f>
        <v/>
      </c>
      <c r="B343" s="22" t="n"/>
      <c r="C343" s="23" t="n"/>
      <c r="D343" s="22" t="n"/>
      <c r="E343" s="22" t="n"/>
      <c r="F343" s="23" t="n"/>
      <c r="G343" s="22" t="n"/>
      <c r="H343" s="22" t="n"/>
      <c r="I343" s="23" t="n"/>
      <c r="J343" s="22" t="n"/>
      <c r="K343" s="24">
        <f>IF(COUNT(C343,F343,I343)=0,"",SUM(C343,F343,I343))</f>
        <v/>
      </c>
      <c r="L343" s="25" t="n"/>
      <c r="M343" s="25" t="n"/>
      <c r="N343" s="25" t="n"/>
      <c r="O343" s="25" t="n"/>
      <c r="P343" s="25" t="n"/>
      <c r="Q343" s="25" t="n"/>
      <c r="R343" s="25" t="n"/>
      <c r="S343" s="25" t="n"/>
      <c r="T343" s="24">
        <f>IF(COUNT(L343:S343)=0,"",SUM(L343:S343))</f>
        <v/>
      </c>
      <c r="U343" s="23" t="n"/>
      <c r="V343" s="26">
        <f>IF(A343="","",SUMIFS('Tankers'!$G$4:$G$2003,'Tankers'!$A$4:$A$2003,A343,'Tankers'!$D$4:$D$2003,$I$3))</f>
        <v/>
      </c>
      <c r="W343" s="26">
        <f>IF(V343="","",IF($T$3="",0,V343*$T$3/100))</f>
        <v/>
      </c>
      <c r="X343" s="24">
        <f>IF(OR(NOT(ISNUMBER(T343)),NOT(ISNUMBER(T344))),"",IF(COUNT(L343:S343)&lt;&gt;COUNT(L344:S344),"Check the meters",T344-T343-IF($L$4="Yes",N(U343),0)))</f>
        <v/>
      </c>
      <c r="Y343" s="24">
        <f>IF(AND(ISNUMBER(K343),ISNUMBER(V343),ISNUMBER(W343),ISNUMBER(X343)),K343+V343-W343-X343,"")</f>
        <v/>
      </c>
      <c r="Z343" s="23" t="n"/>
      <c r="AA343" s="24">
        <f>IF(ISNUMBER(Z343),Z343,IF(ISNUMBER(K344),K344,""))</f>
        <v/>
      </c>
      <c r="AB343" s="27">
        <f>IF(AND(ISNUMBER(Y343),ISNUMBER(AA343)),AA343-Y343,"")</f>
        <v/>
      </c>
      <c r="AC343" s="24">
        <f>IF(ISNUMBER(AA343),0.04*AA343,"")</f>
        <v/>
      </c>
      <c r="AD343" s="28">
        <f>IF(AND(ISNUMBER(AB343),ISNUMBER(AA343)),IF(AA343=0,"",AB343/AA343),"")</f>
        <v/>
      </c>
      <c r="AE343" s="29">
        <f>IF(ISNUMBER(AB343),IF(ROUND(ABS(AB343),3)&lt;=ROUND(AC343,3),"Inside 4%","Over 4%"),"")</f>
        <v/>
      </c>
      <c r="AF343" s="22" t="n"/>
    </row>
    <row r="344">
      <c r="A344" s="30">
        <f>IF(A343="","",A343+1)</f>
        <v/>
      </c>
      <c r="B344" s="22" t="n"/>
      <c r="C344" s="23" t="n"/>
      <c r="D344" s="22" t="n"/>
      <c r="E344" s="22" t="n"/>
      <c r="F344" s="23" t="n"/>
      <c r="G344" s="22" t="n"/>
      <c r="H344" s="22" t="n"/>
      <c r="I344" s="23" t="n"/>
      <c r="J344" s="22" t="n"/>
      <c r="K344" s="24">
        <f>IF(COUNT(C344,F344,I344)=0,"",SUM(C344,F344,I344))</f>
        <v/>
      </c>
      <c r="L344" s="25" t="n"/>
      <c r="M344" s="25" t="n"/>
      <c r="N344" s="25" t="n"/>
      <c r="O344" s="25" t="n"/>
      <c r="P344" s="25" t="n"/>
      <c r="Q344" s="25" t="n"/>
      <c r="R344" s="25" t="n"/>
      <c r="S344" s="25" t="n"/>
      <c r="T344" s="24">
        <f>IF(COUNT(L344:S344)=0,"",SUM(L344:S344))</f>
        <v/>
      </c>
      <c r="U344" s="23" t="n"/>
      <c r="V344" s="26">
        <f>IF(A344="","",SUMIFS('Tankers'!$G$4:$G$2003,'Tankers'!$A$4:$A$2003,A344,'Tankers'!$D$4:$D$2003,$I$3))</f>
        <v/>
      </c>
      <c r="W344" s="26">
        <f>IF(V344="","",IF($T$3="",0,V344*$T$3/100))</f>
        <v/>
      </c>
      <c r="X344" s="24">
        <f>IF(OR(NOT(ISNUMBER(T344)),NOT(ISNUMBER(T345))),"",IF(COUNT(L344:S344)&lt;&gt;COUNT(L345:S345),"Check the meters",T345-T344-IF($L$4="Yes",N(U344),0)))</f>
        <v/>
      </c>
      <c r="Y344" s="24">
        <f>IF(AND(ISNUMBER(K344),ISNUMBER(V344),ISNUMBER(W344),ISNUMBER(X344)),K344+V344-W344-X344,"")</f>
        <v/>
      </c>
      <c r="Z344" s="23" t="n"/>
      <c r="AA344" s="24">
        <f>IF(ISNUMBER(Z344),Z344,IF(ISNUMBER(K345),K345,""))</f>
        <v/>
      </c>
      <c r="AB344" s="27">
        <f>IF(AND(ISNUMBER(Y344),ISNUMBER(AA344)),AA344-Y344,"")</f>
        <v/>
      </c>
      <c r="AC344" s="24">
        <f>IF(ISNUMBER(AA344),0.04*AA344,"")</f>
        <v/>
      </c>
      <c r="AD344" s="28">
        <f>IF(AND(ISNUMBER(AB344),ISNUMBER(AA344)),IF(AA344=0,"",AB344/AA344),"")</f>
        <v/>
      </c>
      <c r="AE344" s="29">
        <f>IF(ISNUMBER(AB344),IF(ROUND(ABS(AB344),3)&lt;=ROUND(AC344,3),"Inside 4%","Over 4%"),"")</f>
        <v/>
      </c>
      <c r="AF344" s="22" t="n"/>
    </row>
    <row r="345">
      <c r="A345" s="30">
        <f>IF(A344="","",A344+1)</f>
        <v/>
      </c>
      <c r="B345" s="22" t="n"/>
      <c r="C345" s="23" t="n"/>
      <c r="D345" s="22" t="n"/>
      <c r="E345" s="22" t="n"/>
      <c r="F345" s="23" t="n"/>
      <c r="G345" s="22" t="n"/>
      <c r="H345" s="22" t="n"/>
      <c r="I345" s="23" t="n"/>
      <c r="J345" s="22" t="n"/>
      <c r="K345" s="24">
        <f>IF(COUNT(C345,F345,I345)=0,"",SUM(C345,F345,I345))</f>
        <v/>
      </c>
      <c r="L345" s="25" t="n"/>
      <c r="M345" s="25" t="n"/>
      <c r="N345" s="25" t="n"/>
      <c r="O345" s="25" t="n"/>
      <c r="P345" s="25" t="n"/>
      <c r="Q345" s="25" t="n"/>
      <c r="R345" s="25" t="n"/>
      <c r="S345" s="25" t="n"/>
      <c r="T345" s="24">
        <f>IF(COUNT(L345:S345)=0,"",SUM(L345:S345))</f>
        <v/>
      </c>
      <c r="U345" s="23" t="n"/>
      <c r="V345" s="26">
        <f>IF(A345="","",SUMIFS('Tankers'!$G$4:$G$2003,'Tankers'!$A$4:$A$2003,A345,'Tankers'!$D$4:$D$2003,$I$3))</f>
        <v/>
      </c>
      <c r="W345" s="26">
        <f>IF(V345="","",IF($T$3="",0,V345*$T$3/100))</f>
        <v/>
      </c>
      <c r="X345" s="24">
        <f>IF(OR(NOT(ISNUMBER(T345)),NOT(ISNUMBER(T346))),"",IF(COUNT(L345:S345)&lt;&gt;COUNT(L346:S346),"Check the meters",T346-T345-IF($L$4="Yes",N(U345),0)))</f>
        <v/>
      </c>
      <c r="Y345" s="24">
        <f>IF(AND(ISNUMBER(K345),ISNUMBER(V345),ISNUMBER(W345),ISNUMBER(X345)),K345+V345-W345-X345,"")</f>
        <v/>
      </c>
      <c r="Z345" s="23" t="n"/>
      <c r="AA345" s="24">
        <f>IF(ISNUMBER(Z345),Z345,IF(ISNUMBER(K346),K346,""))</f>
        <v/>
      </c>
      <c r="AB345" s="27">
        <f>IF(AND(ISNUMBER(Y345),ISNUMBER(AA345)),AA345-Y345,"")</f>
        <v/>
      </c>
      <c r="AC345" s="24">
        <f>IF(ISNUMBER(AA345),0.04*AA345,"")</f>
        <v/>
      </c>
      <c r="AD345" s="28">
        <f>IF(AND(ISNUMBER(AB345),ISNUMBER(AA345)),IF(AA345=0,"",AB345/AA345),"")</f>
        <v/>
      </c>
      <c r="AE345" s="29">
        <f>IF(ISNUMBER(AB345),IF(ROUND(ABS(AB345),3)&lt;=ROUND(AC345,3),"Inside 4%","Over 4%"),"")</f>
        <v/>
      </c>
      <c r="AF345" s="22" t="n"/>
    </row>
    <row r="346">
      <c r="A346" s="30">
        <f>IF(A345="","",A345+1)</f>
        <v/>
      </c>
      <c r="B346" s="22" t="n"/>
      <c r="C346" s="23" t="n"/>
      <c r="D346" s="22" t="n"/>
      <c r="E346" s="22" t="n"/>
      <c r="F346" s="23" t="n"/>
      <c r="G346" s="22" t="n"/>
      <c r="H346" s="22" t="n"/>
      <c r="I346" s="23" t="n"/>
      <c r="J346" s="22" t="n"/>
      <c r="K346" s="24">
        <f>IF(COUNT(C346,F346,I346)=0,"",SUM(C346,F346,I346))</f>
        <v/>
      </c>
      <c r="L346" s="25" t="n"/>
      <c r="M346" s="25" t="n"/>
      <c r="N346" s="25" t="n"/>
      <c r="O346" s="25" t="n"/>
      <c r="P346" s="25" t="n"/>
      <c r="Q346" s="25" t="n"/>
      <c r="R346" s="25" t="n"/>
      <c r="S346" s="25" t="n"/>
      <c r="T346" s="24">
        <f>IF(COUNT(L346:S346)=0,"",SUM(L346:S346))</f>
        <v/>
      </c>
      <c r="U346" s="23" t="n"/>
      <c r="V346" s="26">
        <f>IF(A346="","",SUMIFS('Tankers'!$G$4:$G$2003,'Tankers'!$A$4:$A$2003,A346,'Tankers'!$D$4:$D$2003,$I$3))</f>
        <v/>
      </c>
      <c r="W346" s="26">
        <f>IF(V346="","",IF($T$3="",0,V346*$T$3/100))</f>
        <v/>
      </c>
      <c r="X346" s="24">
        <f>IF(OR(NOT(ISNUMBER(T346)),NOT(ISNUMBER(T347))),"",IF(COUNT(L346:S346)&lt;&gt;COUNT(L347:S347),"Check the meters",T347-T346-IF($L$4="Yes",N(U346),0)))</f>
        <v/>
      </c>
      <c r="Y346" s="24">
        <f>IF(AND(ISNUMBER(K346),ISNUMBER(V346),ISNUMBER(W346),ISNUMBER(X346)),K346+V346-W346-X346,"")</f>
        <v/>
      </c>
      <c r="Z346" s="23" t="n"/>
      <c r="AA346" s="24">
        <f>IF(ISNUMBER(Z346),Z346,IF(ISNUMBER(K347),K347,""))</f>
        <v/>
      </c>
      <c r="AB346" s="27">
        <f>IF(AND(ISNUMBER(Y346),ISNUMBER(AA346)),AA346-Y346,"")</f>
        <v/>
      </c>
      <c r="AC346" s="24">
        <f>IF(ISNUMBER(AA346),0.04*AA346,"")</f>
        <v/>
      </c>
      <c r="AD346" s="28">
        <f>IF(AND(ISNUMBER(AB346),ISNUMBER(AA346)),IF(AA346=0,"",AB346/AA346),"")</f>
        <v/>
      </c>
      <c r="AE346" s="29">
        <f>IF(ISNUMBER(AB346),IF(ROUND(ABS(AB346),3)&lt;=ROUND(AC346,3),"Inside 4%","Over 4%"),"")</f>
        <v/>
      </c>
      <c r="AF346" s="22" t="n"/>
    </row>
    <row r="347">
      <c r="A347" s="30">
        <f>IF(A346="","",A346+1)</f>
        <v/>
      </c>
      <c r="B347" s="22" t="n"/>
      <c r="C347" s="23" t="n"/>
      <c r="D347" s="22" t="n"/>
      <c r="E347" s="22" t="n"/>
      <c r="F347" s="23" t="n"/>
      <c r="G347" s="22" t="n"/>
      <c r="H347" s="22" t="n"/>
      <c r="I347" s="23" t="n"/>
      <c r="J347" s="22" t="n"/>
      <c r="K347" s="24">
        <f>IF(COUNT(C347,F347,I347)=0,"",SUM(C347,F347,I347))</f>
        <v/>
      </c>
      <c r="L347" s="25" t="n"/>
      <c r="M347" s="25" t="n"/>
      <c r="N347" s="25" t="n"/>
      <c r="O347" s="25" t="n"/>
      <c r="P347" s="25" t="n"/>
      <c r="Q347" s="25" t="n"/>
      <c r="R347" s="25" t="n"/>
      <c r="S347" s="25" t="n"/>
      <c r="T347" s="24">
        <f>IF(COUNT(L347:S347)=0,"",SUM(L347:S347))</f>
        <v/>
      </c>
      <c r="U347" s="23" t="n"/>
      <c r="V347" s="26">
        <f>IF(A347="","",SUMIFS('Tankers'!$G$4:$G$2003,'Tankers'!$A$4:$A$2003,A347,'Tankers'!$D$4:$D$2003,$I$3))</f>
        <v/>
      </c>
      <c r="W347" s="26">
        <f>IF(V347="","",IF($T$3="",0,V347*$T$3/100))</f>
        <v/>
      </c>
      <c r="X347" s="24">
        <f>IF(OR(NOT(ISNUMBER(T347)),NOT(ISNUMBER(T348))),"",IF(COUNT(L347:S347)&lt;&gt;COUNT(L348:S348),"Check the meters",T348-T347-IF($L$4="Yes",N(U347),0)))</f>
        <v/>
      </c>
      <c r="Y347" s="24">
        <f>IF(AND(ISNUMBER(K347),ISNUMBER(V347),ISNUMBER(W347),ISNUMBER(X347)),K347+V347-W347-X347,"")</f>
        <v/>
      </c>
      <c r="Z347" s="23" t="n"/>
      <c r="AA347" s="24">
        <f>IF(ISNUMBER(Z347),Z347,IF(ISNUMBER(K348),K348,""))</f>
        <v/>
      </c>
      <c r="AB347" s="27">
        <f>IF(AND(ISNUMBER(Y347),ISNUMBER(AA347)),AA347-Y347,"")</f>
        <v/>
      </c>
      <c r="AC347" s="24">
        <f>IF(ISNUMBER(AA347),0.04*AA347,"")</f>
        <v/>
      </c>
      <c r="AD347" s="28">
        <f>IF(AND(ISNUMBER(AB347),ISNUMBER(AA347)),IF(AA347=0,"",AB347/AA347),"")</f>
        <v/>
      </c>
      <c r="AE347" s="29">
        <f>IF(ISNUMBER(AB347),IF(ROUND(ABS(AB347),3)&lt;=ROUND(AC347,3),"Inside 4%","Over 4%"),"")</f>
        <v/>
      </c>
      <c r="AF347" s="22" t="n"/>
    </row>
    <row r="348">
      <c r="A348" s="30">
        <f>IF(A347="","",A347+1)</f>
        <v/>
      </c>
      <c r="B348" s="22" t="n"/>
      <c r="C348" s="23" t="n"/>
      <c r="D348" s="22" t="n"/>
      <c r="E348" s="22" t="n"/>
      <c r="F348" s="23" t="n"/>
      <c r="G348" s="22" t="n"/>
      <c r="H348" s="22" t="n"/>
      <c r="I348" s="23" t="n"/>
      <c r="J348" s="22" t="n"/>
      <c r="K348" s="24">
        <f>IF(COUNT(C348,F348,I348)=0,"",SUM(C348,F348,I348))</f>
        <v/>
      </c>
      <c r="L348" s="25" t="n"/>
      <c r="M348" s="25" t="n"/>
      <c r="N348" s="25" t="n"/>
      <c r="O348" s="25" t="n"/>
      <c r="P348" s="25" t="n"/>
      <c r="Q348" s="25" t="n"/>
      <c r="R348" s="25" t="n"/>
      <c r="S348" s="25" t="n"/>
      <c r="T348" s="24">
        <f>IF(COUNT(L348:S348)=0,"",SUM(L348:S348))</f>
        <v/>
      </c>
      <c r="U348" s="23" t="n"/>
      <c r="V348" s="26">
        <f>IF(A348="","",SUMIFS('Tankers'!$G$4:$G$2003,'Tankers'!$A$4:$A$2003,A348,'Tankers'!$D$4:$D$2003,$I$3))</f>
        <v/>
      </c>
      <c r="W348" s="26">
        <f>IF(V348="","",IF($T$3="",0,V348*$T$3/100))</f>
        <v/>
      </c>
      <c r="X348" s="24">
        <f>IF(OR(NOT(ISNUMBER(T348)),NOT(ISNUMBER(T349))),"",IF(COUNT(L348:S348)&lt;&gt;COUNT(L349:S349),"Check the meters",T349-T348-IF($L$4="Yes",N(U348),0)))</f>
        <v/>
      </c>
      <c r="Y348" s="24">
        <f>IF(AND(ISNUMBER(K348),ISNUMBER(V348),ISNUMBER(W348),ISNUMBER(X348)),K348+V348-W348-X348,"")</f>
        <v/>
      </c>
      <c r="Z348" s="23" t="n"/>
      <c r="AA348" s="24">
        <f>IF(ISNUMBER(Z348),Z348,IF(ISNUMBER(K349),K349,""))</f>
        <v/>
      </c>
      <c r="AB348" s="27">
        <f>IF(AND(ISNUMBER(Y348),ISNUMBER(AA348)),AA348-Y348,"")</f>
        <v/>
      </c>
      <c r="AC348" s="24">
        <f>IF(ISNUMBER(AA348),0.04*AA348,"")</f>
        <v/>
      </c>
      <c r="AD348" s="28">
        <f>IF(AND(ISNUMBER(AB348),ISNUMBER(AA348)),IF(AA348=0,"",AB348/AA348),"")</f>
        <v/>
      </c>
      <c r="AE348" s="29">
        <f>IF(ISNUMBER(AB348),IF(ROUND(ABS(AB348),3)&lt;=ROUND(AC348,3),"Inside 4%","Over 4%"),"")</f>
        <v/>
      </c>
      <c r="AF348" s="22" t="n"/>
    </row>
    <row r="349">
      <c r="A349" s="30">
        <f>IF(A348="","",A348+1)</f>
        <v/>
      </c>
      <c r="B349" s="22" t="n"/>
      <c r="C349" s="23" t="n"/>
      <c r="D349" s="22" t="n"/>
      <c r="E349" s="22" t="n"/>
      <c r="F349" s="23" t="n"/>
      <c r="G349" s="22" t="n"/>
      <c r="H349" s="22" t="n"/>
      <c r="I349" s="23" t="n"/>
      <c r="J349" s="22" t="n"/>
      <c r="K349" s="24">
        <f>IF(COUNT(C349,F349,I349)=0,"",SUM(C349,F349,I349))</f>
        <v/>
      </c>
      <c r="L349" s="25" t="n"/>
      <c r="M349" s="25" t="n"/>
      <c r="N349" s="25" t="n"/>
      <c r="O349" s="25" t="n"/>
      <c r="P349" s="25" t="n"/>
      <c r="Q349" s="25" t="n"/>
      <c r="R349" s="25" t="n"/>
      <c r="S349" s="25" t="n"/>
      <c r="T349" s="24">
        <f>IF(COUNT(L349:S349)=0,"",SUM(L349:S349))</f>
        <v/>
      </c>
      <c r="U349" s="23" t="n"/>
      <c r="V349" s="26">
        <f>IF(A349="","",SUMIFS('Tankers'!$G$4:$G$2003,'Tankers'!$A$4:$A$2003,A349,'Tankers'!$D$4:$D$2003,$I$3))</f>
        <v/>
      </c>
      <c r="W349" s="26">
        <f>IF(V349="","",IF($T$3="",0,V349*$T$3/100))</f>
        <v/>
      </c>
      <c r="X349" s="24">
        <f>IF(OR(NOT(ISNUMBER(T349)),NOT(ISNUMBER(T350))),"",IF(COUNT(L349:S349)&lt;&gt;COUNT(L350:S350),"Check the meters",T350-T349-IF($L$4="Yes",N(U349),0)))</f>
        <v/>
      </c>
      <c r="Y349" s="24">
        <f>IF(AND(ISNUMBER(K349),ISNUMBER(V349),ISNUMBER(W349),ISNUMBER(X349)),K349+V349-W349-X349,"")</f>
        <v/>
      </c>
      <c r="Z349" s="23" t="n"/>
      <c r="AA349" s="24">
        <f>IF(ISNUMBER(Z349),Z349,IF(ISNUMBER(K350),K350,""))</f>
        <v/>
      </c>
      <c r="AB349" s="27">
        <f>IF(AND(ISNUMBER(Y349),ISNUMBER(AA349)),AA349-Y349,"")</f>
        <v/>
      </c>
      <c r="AC349" s="24">
        <f>IF(ISNUMBER(AA349),0.04*AA349,"")</f>
        <v/>
      </c>
      <c r="AD349" s="28">
        <f>IF(AND(ISNUMBER(AB349),ISNUMBER(AA349)),IF(AA349=0,"",AB349/AA349),"")</f>
        <v/>
      </c>
      <c r="AE349" s="29">
        <f>IF(ISNUMBER(AB349),IF(ROUND(ABS(AB349),3)&lt;=ROUND(AC349,3),"Inside 4%","Over 4%"),"")</f>
        <v/>
      </c>
      <c r="AF349" s="22" t="n"/>
    </row>
    <row r="350">
      <c r="A350" s="30">
        <f>IF(A349="","",A349+1)</f>
        <v/>
      </c>
      <c r="B350" s="22" t="n"/>
      <c r="C350" s="23" t="n"/>
      <c r="D350" s="22" t="n"/>
      <c r="E350" s="22" t="n"/>
      <c r="F350" s="23" t="n"/>
      <c r="G350" s="22" t="n"/>
      <c r="H350" s="22" t="n"/>
      <c r="I350" s="23" t="n"/>
      <c r="J350" s="22" t="n"/>
      <c r="K350" s="24">
        <f>IF(COUNT(C350,F350,I350)=0,"",SUM(C350,F350,I350))</f>
        <v/>
      </c>
      <c r="L350" s="25" t="n"/>
      <c r="M350" s="25" t="n"/>
      <c r="N350" s="25" t="n"/>
      <c r="O350" s="25" t="n"/>
      <c r="P350" s="25" t="n"/>
      <c r="Q350" s="25" t="n"/>
      <c r="R350" s="25" t="n"/>
      <c r="S350" s="25" t="n"/>
      <c r="T350" s="24">
        <f>IF(COUNT(L350:S350)=0,"",SUM(L350:S350))</f>
        <v/>
      </c>
      <c r="U350" s="23" t="n"/>
      <c r="V350" s="26">
        <f>IF(A350="","",SUMIFS('Tankers'!$G$4:$G$2003,'Tankers'!$A$4:$A$2003,A350,'Tankers'!$D$4:$D$2003,$I$3))</f>
        <v/>
      </c>
      <c r="W350" s="26">
        <f>IF(V350="","",IF($T$3="",0,V350*$T$3/100))</f>
        <v/>
      </c>
      <c r="X350" s="24">
        <f>IF(OR(NOT(ISNUMBER(T350)),NOT(ISNUMBER(T351))),"",IF(COUNT(L350:S350)&lt;&gt;COUNT(L351:S351),"Check the meters",T351-T350-IF($L$4="Yes",N(U350),0)))</f>
        <v/>
      </c>
      <c r="Y350" s="24">
        <f>IF(AND(ISNUMBER(K350),ISNUMBER(V350),ISNUMBER(W350),ISNUMBER(X350)),K350+V350-W350-X350,"")</f>
        <v/>
      </c>
      <c r="Z350" s="23" t="n"/>
      <c r="AA350" s="24">
        <f>IF(ISNUMBER(Z350),Z350,IF(ISNUMBER(K351),K351,""))</f>
        <v/>
      </c>
      <c r="AB350" s="27">
        <f>IF(AND(ISNUMBER(Y350),ISNUMBER(AA350)),AA350-Y350,"")</f>
        <v/>
      </c>
      <c r="AC350" s="24">
        <f>IF(ISNUMBER(AA350),0.04*AA350,"")</f>
        <v/>
      </c>
      <c r="AD350" s="28">
        <f>IF(AND(ISNUMBER(AB350),ISNUMBER(AA350)),IF(AA350=0,"",AB350/AA350),"")</f>
        <v/>
      </c>
      <c r="AE350" s="29">
        <f>IF(ISNUMBER(AB350),IF(ROUND(ABS(AB350),3)&lt;=ROUND(AC350,3),"Inside 4%","Over 4%"),"")</f>
        <v/>
      </c>
      <c r="AF350" s="22" t="n"/>
    </row>
    <row r="351">
      <c r="A351" s="30">
        <f>IF(A350="","",A350+1)</f>
        <v/>
      </c>
      <c r="B351" s="22" t="n"/>
      <c r="C351" s="23" t="n"/>
      <c r="D351" s="22" t="n"/>
      <c r="E351" s="22" t="n"/>
      <c r="F351" s="23" t="n"/>
      <c r="G351" s="22" t="n"/>
      <c r="H351" s="22" t="n"/>
      <c r="I351" s="23" t="n"/>
      <c r="J351" s="22" t="n"/>
      <c r="K351" s="24">
        <f>IF(COUNT(C351,F351,I351)=0,"",SUM(C351,F351,I351))</f>
        <v/>
      </c>
      <c r="L351" s="25" t="n"/>
      <c r="M351" s="25" t="n"/>
      <c r="N351" s="25" t="n"/>
      <c r="O351" s="25" t="n"/>
      <c r="P351" s="25" t="n"/>
      <c r="Q351" s="25" t="n"/>
      <c r="R351" s="25" t="n"/>
      <c r="S351" s="25" t="n"/>
      <c r="T351" s="24">
        <f>IF(COUNT(L351:S351)=0,"",SUM(L351:S351))</f>
        <v/>
      </c>
      <c r="U351" s="23" t="n"/>
      <c r="V351" s="26">
        <f>IF(A351="","",SUMIFS('Tankers'!$G$4:$G$2003,'Tankers'!$A$4:$A$2003,A351,'Tankers'!$D$4:$D$2003,$I$3))</f>
        <v/>
      </c>
      <c r="W351" s="26">
        <f>IF(V351="","",IF($T$3="",0,V351*$T$3/100))</f>
        <v/>
      </c>
      <c r="X351" s="24">
        <f>IF(OR(NOT(ISNUMBER(T351)),NOT(ISNUMBER(T352))),"",IF(COUNT(L351:S351)&lt;&gt;COUNT(L352:S352),"Check the meters",T352-T351-IF($L$4="Yes",N(U351),0)))</f>
        <v/>
      </c>
      <c r="Y351" s="24">
        <f>IF(AND(ISNUMBER(K351),ISNUMBER(V351),ISNUMBER(W351),ISNUMBER(X351)),K351+V351-W351-X351,"")</f>
        <v/>
      </c>
      <c r="Z351" s="23" t="n"/>
      <c r="AA351" s="24">
        <f>IF(ISNUMBER(Z351),Z351,IF(ISNUMBER(K352),K352,""))</f>
        <v/>
      </c>
      <c r="AB351" s="27">
        <f>IF(AND(ISNUMBER(Y351),ISNUMBER(AA351)),AA351-Y351,"")</f>
        <v/>
      </c>
      <c r="AC351" s="24">
        <f>IF(ISNUMBER(AA351),0.04*AA351,"")</f>
        <v/>
      </c>
      <c r="AD351" s="28">
        <f>IF(AND(ISNUMBER(AB351),ISNUMBER(AA351)),IF(AA351=0,"",AB351/AA351),"")</f>
        <v/>
      </c>
      <c r="AE351" s="29">
        <f>IF(ISNUMBER(AB351),IF(ROUND(ABS(AB351),3)&lt;=ROUND(AC351,3),"Inside 4%","Over 4%"),"")</f>
        <v/>
      </c>
      <c r="AF351" s="22" t="n"/>
    </row>
    <row r="352">
      <c r="A352" s="30">
        <f>IF(A351="","",A351+1)</f>
        <v/>
      </c>
      <c r="B352" s="22" t="n"/>
      <c r="C352" s="23" t="n"/>
      <c r="D352" s="22" t="n"/>
      <c r="E352" s="22" t="n"/>
      <c r="F352" s="23" t="n"/>
      <c r="G352" s="22" t="n"/>
      <c r="H352" s="22" t="n"/>
      <c r="I352" s="23" t="n"/>
      <c r="J352" s="22" t="n"/>
      <c r="K352" s="24">
        <f>IF(COUNT(C352,F352,I352)=0,"",SUM(C352,F352,I352))</f>
        <v/>
      </c>
      <c r="L352" s="25" t="n"/>
      <c r="M352" s="25" t="n"/>
      <c r="N352" s="25" t="n"/>
      <c r="O352" s="25" t="n"/>
      <c r="P352" s="25" t="n"/>
      <c r="Q352" s="25" t="n"/>
      <c r="R352" s="25" t="n"/>
      <c r="S352" s="25" t="n"/>
      <c r="T352" s="24">
        <f>IF(COUNT(L352:S352)=0,"",SUM(L352:S352))</f>
        <v/>
      </c>
      <c r="U352" s="23" t="n"/>
      <c r="V352" s="26">
        <f>IF(A352="","",SUMIFS('Tankers'!$G$4:$G$2003,'Tankers'!$A$4:$A$2003,A352,'Tankers'!$D$4:$D$2003,$I$3))</f>
        <v/>
      </c>
      <c r="W352" s="26">
        <f>IF(V352="","",IF($T$3="",0,V352*$T$3/100))</f>
        <v/>
      </c>
      <c r="X352" s="24">
        <f>IF(OR(NOT(ISNUMBER(T352)),NOT(ISNUMBER(T353))),"",IF(COUNT(L352:S352)&lt;&gt;COUNT(L353:S353),"Check the meters",T353-T352-IF($L$4="Yes",N(U352),0)))</f>
        <v/>
      </c>
      <c r="Y352" s="24">
        <f>IF(AND(ISNUMBER(K352),ISNUMBER(V352),ISNUMBER(W352),ISNUMBER(X352)),K352+V352-W352-X352,"")</f>
        <v/>
      </c>
      <c r="Z352" s="23" t="n"/>
      <c r="AA352" s="24">
        <f>IF(ISNUMBER(Z352),Z352,IF(ISNUMBER(K353),K353,""))</f>
        <v/>
      </c>
      <c r="AB352" s="27">
        <f>IF(AND(ISNUMBER(Y352),ISNUMBER(AA352)),AA352-Y352,"")</f>
        <v/>
      </c>
      <c r="AC352" s="24">
        <f>IF(ISNUMBER(AA352),0.04*AA352,"")</f>
        <v/>
      </c>
      <c r="AD352" s="28">
        <f>IF(AND(ISNUMBER(AB352),ISNUMBER(AA352)),IF(AA352=0,"",AB352/AA352),"")</f>
        <v/>
      </c>
      <c r="AE352" s="29">
        <f>IF(ISNUMBER(AB352),IF(ROUND(ABS(AB352),3)&lt;=ROUND(AC352,3),"Inside 4%","Over 4%"),"")</f>
        <v/>
      </c>
      <c r="AF352" s="22" t="n"/>
    </row>
    <row r="353">
      <c r="A353" s="30">
        <f>IF(A352="","",A352+1)</f>
        <v/>
      </c>
      <c r="B353" s="22" t="n"/>
      <c r="C353" s="23" t="n"/>
      <c r="D353" s="22" t="n"/>
      <c r="E353" s="22" t="n"/>
      <c r="F353" s="23" t="n"/>
      <c r="G353" s="22" t="n"/>
      <c r="H353" s="22" t="n"/>
      <c r="I353" s="23" t="n"/>
      <c r="J353" s="22" t="n"/>
      <c r="K353" s="24">
        <f>IF(COUNT(C353,F353,I353)=0,"",SUM(C353,F353,I353))</f>
        <v/>
      </c>
      <c r="L353" s="25" t="n"/>
      <c r="M353" s="25" t="n"/>
      <c r="N353" s="25" t="n"/>
      <c r="O353" s="25" t="n"/>
      <c r="P353" s="25" t="n"/>
      <c r="Q353" s="25" t="n"/>
      <c r="R353" s="25" t="n"/>
      <c r="S353" s="25" t="n"/>
      <c r="T353" s="24">
        <f>IF(COUNT(L353:S353)=0,"",SUM(L353:S353))</f>
        <v/>
      </c>
      <c r="U353" s="23" t="n"/>
      <c r="V353" s="26">
        <f>IF(A353="","",SUMIFS('Tankers'!$G$4:$G$2003,'Tankers'!$A$4:$A$2003,A353,'Tankers'!$D$4:$D$2003,$I$3))</f>
        <v/>
      </c>
      <c r="W353" s="26">
        <f>IF(V353="","",IF($T$3="",0,V353*$T$3/100))</f>
        <v/>
      </c>
      <c r="X353" s="24">
        <f>IF(OR(NOT(ISNUMBER(T353)),NOT(ISNUMBER(T354))),"",IF(COUNT(L353:S353)&lt;&gt;COUNT(L354:S354),"Check the meters",T354-T353-IF($L$4="Yes",N(U353),0)))</f>
        <v/>
      </c>
      <c r="Y353" s="24">
        <f>IF(AND(ISNUMBER(K353),ISNUMBER(V353),ISNUMBER(W353),ISNUMBER(X353)),K353+V353-W353-X353,"")</f>
        <v/>
      </c>
      <c r="Z353" s="23" t="n"/>
      <c r="AA353" s="24">
        <f>IF(ISNUMBER(Z353),Z353,IF(ISNUMBER(K354),K354,""))</f>
        <v/>
      </c>
      <c r="AB353" s="27">
        <f>IF(AND(ISNUMBER(Y353),ISNUMBER(AA353)),AA353-Y353,"")</f>
        <v/>
      </c>
      <c r="AC353" s="24">
        <f>IF(ISNUMBER(AA353),0.04*AA353,"")</f>
        <v/>
      </c>
      <c r="AD353" s="28">
        <f>IF(AND(ISNUMBER(AB353),ISNUMBER(AA353)),IF(AA353=0,"",AB353/AA353),"")</f>
        <v/>
      </c>
      <c r="AE353" s="29">
        <f>IF(ISNUMBER(AB353),IF(ROUND(ABS(AB353),3)&lt;=ROUND(AC353,3),"Inside 4%","Over 4%"),"")</f>
        <v/>
      </c>
      <c r="AF353" s="22" t="n"/>
    </row>
    <row r="354">
      <c r="A354" s="30">
        <f>IF(A353="","",A353+1)</f>
        <v/>
      </c>
      <c r="B354" s="22" t="n"/>
      <c r="C354" s="23" t="n"/>
      <c r="D354" s="22" t="n"/>
      <c r="E354" s="22" t="n"/>
      <c r="F354" s="23" t="n"/>
      <c r="G354" s="22" t="n"/>
      <c r="H354" s="22" t="n"/>
      <c r="I354" s="23" t="n"/>
      <c r="J354" s="22" t="n"/>
      <c r="K354" s="24">
        <f>IF(COUNT(C354,F354,I354)=0,"",SUM(C354,F354,I354))</f>
        <v/>
      </c>
      <c r="L354" s="25" t="n"/>
      <c r="M354" s="25" t="n"/>
      <c r="N354" s="25" t="n"/>
      <c r="O354" s="25" t="n"/>
      <c r="P354" s="25" t="n"/>
      <c r="Q354" s="25" t="n"/>
      <c r="R354" s="25" t="n"/>
      <c r="S354" s="25" t="n"/>
      <c r="T354" s="24">
        <f>IF(COUNT(L354:S354)=0,"",SUM(L354:S354))</f>
        <v/>
      </c>
      <c r="U354" s="23" t="n"/>
      <c r="V354" s="26">
        <f>IF(A354="","",SUMIFS('Tankers'!$G$4:$G$2003,'Tankers'!$A$4:$A$2003,A354,'Tankers'!$D$4:$D$2003,$I$3))</f>
        <v/>
      </c>
      <c r="W354" s="26">
        <f>IF(V354="","",IF($T$3="",0,V354*$T$3/100))</f>
        <v/>
      </c>
      <c r="X354" s="24">
        <f>IF(OR(NOT(ISNUMBER(T354)),NOT(ISNUMBER(T355))),"",IF(COUNT(L354:S354)&lt;&gt;COUNT(L355:S355),"Check the meters",T355-T354-IF($L$4="Yes",N(U354),0)))</f>
        <v/>
      </c>
      <c r="Y354" s="24">
        <f>IF(AND(ISNUMBER(K354),ISNUMBER(V354),ISNUMBER(W354),ISNUMBER(X354)),K354+V354-W354-X354,"")</f>
        <v/>
      </c>
      <c r="Z354" s="23" t="n"/>
      <c r="AA354" s="24">
        <f>IF(ISNUMBER(Z354),Z354,IF(ISNUMBER(K355),K355,""))</f>
        <v/>
      </c>
      <c r="AB354" s="27">
        <f>IF(AND(ISNUMBER(Y354),ISNUMBER(AA354)),AA354-Y354,"")</f>
        <v/>
      </c>
      <c r="AC354" s="24">
        <f>IF(ISNUMBER(AA354),0.04*AA354,"")</f>
        <v/>
      </c>
      <c r="AD354" s="28">
        <f>IF(AND(ISNUMBER(AB354),ISNUMBER(AA354)),IF(AA354=0,"",AB354/AA354),"")</f>
        <v/>
      </c>
      <c r="AE354" s="29">
        <f>IF(ISNUMBER(AB354),IF(ROUND(ABS(AB354),3)&lt;=ROUND(AC354,3),"Inside 4%","Over 4%"),"")</f>
        <v/>
      </c>
      <c r="AF354" s="22" t="n"/>
    </row>
    <row r="355">
      <c r="A355" s="30">
        <f>IF(A354="","",A354+1)</f>
        <v/>
      </c>
      <c r="B355" s="22" t="n"/>
      <c r="C355" s="23" t="n"/>
      <c r="D355" s="22" t="n"/>
      <c r="E355" s="22" t="n"/>
      <c r="F355" s="23" t="n"/>
      <c r="G355" s="22" t="n"/>
      <c r="H355" s="22" t="n"/>
      <c r="I355" s="23" t="n"/>
      <c r="J355" s="22" t="n"/>
      <c r="K355" s="24">
        <f>IF(COUNT(C355,F355,I355)=0,"",SUM(C355,F355,I355))</f>
        <v/>
      </c>
      <c r="L355" s="25" t="n"/>
      <c r="M355" s="25" t="n"/>
      <c r="N355" s="25" t="n"/>
      <c r="O355" s="25" t="n"/>
      <c r="P355" s="25" t="n"/>
      <c r="Q355" s="25" t="n"/>
      <c r="R355" s="25" t="n"/>
      <c r="S355" s="25" t="n"/>
      <c r="T355" s="24">
        <f>IF(COUNT(L355:S355)=0,"",SUM(L355:S355))</f>
        <v/>
      </c>
      <c r="U355" s="23" t="n"/>
      <c r="V355" s="26">
        <f>IF(A355="","",SUMIFS('Tankers'!$G$4:$G$2003,'Tankers'!$A$4:$A$2003,A355,'Tankers'!$D$4:$D$2003,$I$3))</f>
        <v/>
      </c>
      <c r="W355" s="26">
        <f>IF(V355="","",IF($T$3="",0,V355*$T$3/100))</f>
        <v/>
      </c>
      <c r="X355" s="24">
        <f>IF(OR(NOT(ISNUMBER(T355)),NOT(ISNUMBER(T356))),"",IF(COUNT(L355:S355)&lt;&gt;COUNT(L356:S356),"Check the meters",T356-T355-IF($L$4="Yes",N(U355),0)))</f>
        <v/>
      </c>
      <c r="Y355" s="24">
        <f>IF(AND(ISNUMBER(K355),ISNUMBER(V355),ISNUMBER(W355),ISNUMBER(X355)),K355+V355-W355-X355,"")</f>
        <v/>
      </c>
      <c r="Z355" s="23" t="n"/>
      <c r="AA355" s="24">
        <f>IF(ISNUMBER(Z355),Z355,IF(ISNUMBER(K356),K356,""))</f>
        <v/>
      </c>
      <c r="AB355" s="27">
        <f>IF(AND(ISNUMBER(Y355),ISNUMBER(AA355)),AA355-Y355,"")</f>
        <v/>
      </c>
      <c r="AC355" s="24">
        <f>IF(ISNUMBER(AA355),0.04*AA355,"")</f>
        <v/>
      </c>
      <c r="AD355" s="28">
        <f>IF(AND(ISNUMBER(AB355),ISNUMBER(AA355)),IF(AA355=0,"",AB355/AA355),"")</f>
        <v/>
      </c>
      <c r="AE355" s="29">
        <f>IF(ISNUMBER(AB355),IF(ROUND(ABS(AB355),3)&lt;=ROUND(AC355,3),"Inside 4%","Over 4%"),"")</f>
        <v/>
      </c>
      <c r="AF355" s="22" t="n"/>
    </row>
    <row r="356">
      <c r="A356" s="30">
        <f>IF(A355="","",A355+1)</f>
        <v/>
      </c>
      <c r="B356" s="22" t="n"/>
      <c r="C356" s="23" t="n"/>
      <c r="D356" s="22" t="n"/>
      <c r="E356" s="22" t="n"/>
      <c r="F356" s="23" t="n"/>
      <c r="G356" s="22" t="n"/>
      <c r="H356" s="22" t="n"/>
      <c r="I356" s="23" t="n"/>
      <c r="J356" s="22" t="n"/>
      <c r="K356" s="24">
        <f>IF(COUNT(C356,F356,I356)=0,"",SUM(C356,F356,I356))</f>
        <v/>
      </c>
      <c r="L356" s="25" t="n"/>
      <c r="M356" s="25" t="n"/>
      <c r="N356" s="25" t="n"/>
      <c r="O356" s="25" t="n"/>
      <c r="P356" s="25" t="n"/>
      <c r="Q356" s="25" t="n"/>
      <c r="R356" s="25" t="n"/>
      <c r="S356" s="25" t="n"/>
      <c r="T356" s="24">
        <f>IF(COUNT(L356:S356)=0,"",SUM(L356:S356))</f>
        <v/>
      </c>
      <c r="U356" s="23" t="n"/>
      <c r="V356" s="26">
        <f>IF(A356="","",SUMIFS('Tankers'!$G$4:$G$2003,'Tankers'!$A$4:$A$2003,A356,'Tankers'!$D$4:$D$2003,$I$3))</f>
        <v/>
      </c>
      <c r="W356" s="26">
        <f>IF(V356="","",IF($T$3="",0,V356*$T$3/100))</f>
        <v/>
      </c>
      <c r="X356" s="24">
        <f>IF(OR(NOT(ISNUMBER(T356)),NOT(ISNUMBER(T357))),"",IF(COUNT(L356:S356)&lt;&gt;COUNT(L357:S357),"Check the meters",T357-T356-IF($L$4="Yes",N(U356),0)))</f>
        <v/>
      </c>
      <c r="Y356" s="24">
        <f>IF(AND(ISNUMBER(K356),ISNUMBER(V356),ISNUMBER(W356),ISNUMBER(X356)),K356+V356-W356-X356,"")</f>
        <v/>
      </c>
      <c r="Z356" s="23" t="n"/>
      <c r="AA356" s="24">
        <f>IF(ISNUMBER(Z356),Z356,IF(ISNUMBER(K357),K357,""))</f>
        <v/>
      </c>
      <c r="AB356" s="27">
        <f>IF(AND(ISNUMBER(Y356),ISNUMBER(AA356)),AA356-Y356,"")</f>
        <v/>
      </c>
      <c r="AC356" s="24">
        <f>IF(ISNUMBER(AA356),0.04*AA356,"")</f>
        <v/>
      </c>
      <c r="AD356" s="28">
        <f>IF(AND(ISNUMBER(AB356),ISNUMBER(AA356)),IF(AA356=0,"",AB356/AA356),"")</f>
        <v/>
      </c>
      <c r="AE356" s="29">
        <f>IF(ISNUMBER(AB356),IF(ROUND(ABS(AB356),3)&lt;=ROUND(AC356,3),"Inside 4%","Over 4%"),"")</f>
        <v/>
      </c>
      <c r="AF356" s="22" t="n"/>
    </row>
    <row r="357">
      <c r="A357" s="30">
        <f>IF(A356="","",A356+1)</f>
        <v/>
      </c>
      <c r="B357" s="22" t="n"/>
      <c r="C357" s="23" t="n"/>
      <c r="D357" s="22" t="n"/>
      <c r="E357" s="22" t="n"/>
      <c r="F357" s="23" t="n"/>
      <c r="G357" s="22" t="n"/>
      <c r="H357" s="22" t="n"/>
      <c r="I357" s="23" t="n"/>
      <c r="J357" s="22" t="n"/>
      <c r="K357" s="24">
        <f>IF(COUNT(C357,F357,I357)=0,"",SUM(C357,F357,I357))</f>
        <v/>
      </c>
      <c r="L357" s="25" t="n"/>
      <c r="M357" s="25" t="n"/>
      <c r="N357" s="25" t="n"/>
      <c r="O357" s="25" t="n"/>
      <c r="P357" s="25" t="n"/>
      <c r="Q357" s="25" t="n"/>
      <c r="R357" s="25" t="n"/>
      <c r="S357" s="25" t="n"/>
      <c r="T357" s="24">
        <f>IF(COUNT(L357:S357)=0,"",SUM(L357:S357))</f>
        <v/>
      </c>
      <c r="U357" s="23" t="n"/>
      <c r="V357" s="26">
        <f>IF(A357="","",SUMIFS('Tankers'!$G$4:$G$2003,'Tankers'!$A$4:$A$2003,A357,'Tankers'!$D$4:$D$2003,$I$3))</f>
        <v/>
      </c>
      <c r="W357" s="26">
        <f>IF(V357="","",IF($T$3="",0,V357*$T$3/100))</f>
        <v/>
      </c>
      <c r="X357" s="24">
        <f>IF(OR(NOT(ISNUMBER(T357)),NOT(ISNUMBER(T358))),"",IF(COUNT(L357:S357)&lt;&gt;COUNT(L358:S358),"Check the meters",T358-T357-IF($L$4="Yes",N(U357),0)))</f>
        <v/>
      </c>
      <c r="Y357" s="24">
        <f>IF(AND(ISNUMBER(K357),ISNUMBER(V357),ISNUMBER(W357),ISNUMBER(X357)),K357+V357-W357-X357,"")</f>
        <v/>
      </c>
      <c r="Z357" s="23" t="n"/>
      <c r="AA357" s="24">
        <f>IF(ISNUMBER(Z357),Z357,IF(ISNUMBER(K358),K358,""))</f>
        <v/>
      </c>
      <c r="AB357" s="27">
        <f>IF(AND(ISNUMBER(Y357),ISNUMBER(AA357)),AA357-Y357,"")</f>
        <v/>
      </c>
      <c r="AC357" s="24">
        <f>IF(ISNUMBER(AA357),0.04*AA357,"")</f>
        <v/>
      </c>
      <c r="AD357" s="28">
        <f>IF(AND(ISNUMBER(AB357),ISNUMBER(AA357)),IF(AA357=0,"",AB357/AA357),"")</f>
        <v/>
      </c>
      <c r="AE357" s="29">
        <f>IF(ISNUMBER(AB357),IF(ROUND(ABS(AB357),3)&lt;=ROUND(AC357,3),"Inside 4%","Over 4%"),"")</f>
        <v/>
      </c>
      <c r="AF357" s="22" t="n"/>
    </row>
    <row r="358">
      <c r="A358" s="30">
        <f>IF(A357="","",A357+1)</f>
        <v/>
      </c>
      <c r="B358" s="22" t="n"/>
      <c r="C358" s="23" t="n"/>
      <c r="D358" s="22" t="n"/>
      <c r="E358" s="22" t="n"/>
      <c r="F358" s="23" t="n"/>
      <c r="G358" s="22" t="n"/>
      <c r="H358" s="22" t="n"/>
      <c r="I358" s="23" t="n"/>
      <c r="J358" s="22" t="n"/>
      <c r="K358" s="24">
        <f>IF(COUNT(C358,F358,I358)=0,"",SUM(C358,F358,I358))</f>
        <v/>
      </c>
      <c r="L358" s="25" t="n"/>
      <c r="M358" s="25" t="n"/>
      <c r="N358" s="25" t="n"/>
      <c r="O358" s="25" t="n"/>
      <c r="P358" s="25" t="n"/>
      <c r="Q358" s="25" t="n"/>
      <c r="R358" s="25" t="n"/>
      <c r="S358" s="25" t="n"/>
      <c r="T358" s="24">
        <f>IF(COUNT(L358:S358)=0,"",SUM(L358:S358))</f>
        <v/>
      </c>
      <c r="U358" s="23" t="n"/>
      <c r="V358" s="26">
        <f>IF(A358="","",SUMIFS('Tankers'!$G$4:$G$2003,'Tankers'!$A$4:$A$2003,A358,'Tankers'!$D$4:$D$2003,$I$3))</f>
        <v/>
      </c>
      <c r="W358" s="26">
        <f>IF(V358="","",IF($T$3="",0,V358*$T$3/100))</f>
        <v/>
      </c>
      <c r="X358" s="24">
        <f>IF(OR(NOT(ISNUMBER(T358)),NOT(ISNUMBER(T359))),"",IF(COUNT(L358:S358)&lt;&gt;COUNT(L359:S359),"Check the meters",T359-T358-IF($L$4="Yes",N(U358),0)))</f>
        <v/>
      </c>
      <c r="Y358" s="24">
        <f>IF(AND(ISNUMBER(K358),ISNUMBER(V358),ISNUMBER(W358),ISNUMBER(X358)),K358+V358-W358-X358,"")</f>
        <v/>
      </c>
      <c r="Z358" s="23" t="n"/>
      <c r="AA358" s="24">
        <f>IF(ISNUMBER(Z358),Z358,IF(ISNUMBER(K359),K359,""))</f>
        <v/>
      </c>
      <c r="AB358" s="27">
        <f>IF(AND(ISNUMBER(Y358),ISNUMBER(AA358)),AA358-Y358,"")</f>
        <v/>
      </c>
      <c r="AC358" s="24">
        <f>IF(ISNUMBER(AA358),0.04*AA358,"")</f>
        <v/>
      </c>
      <c r="AD358" s="28">
        <f>IF(AND(ISNUMBER(AB358),ISNUMBER(AA358)),IF(AA358=0,"",AB358/AA358),"")</f>
        <v/>
      </c>
      <c r="AE358" s="29">
        <f>IF(ISNUMBER(AB358),IF(ROUND(ABS(AB358),3)&lt;=ROUND(AC358,3),"Inside 4%","Over 4%"),"")</f>
        <v/>
      </c>
      <c r="AF358" s="22" t="n"/>
    </row>
    <row r="359">
      <c r="A359" s="30">
        <f>IF(A358="","",A358+1)</f>
        <v/>
      </c>
      <c r="B359" s="22" t="n"/>
      <c r="C359" s="23" t="n"/>
      <c r="D359" s="22" t="n"/>
      <c r="E359" s="22" t="n"/>
      <c r="F359" s="23" t="n"/>
      <c r="G359" s="22" t="n"/>
      <c r="H359" s="22" t="n"/>
      <c r="I359" s="23" t="n"/>
      <c r="J359" s="22" t="n"/>
      <c r="K359" s="24">
        <f>IF(COUNT(C359,F359,I359)=0,"",SUM(C359,F359,I359))</f>
        <v/>
      </c>
      <c r="L359" s="25" t="n"/>
      <c r="M359" s="25" t="n"/>
      <c r="N359" s="25" t="n"/>
      <c r="O359" s="25" t="n"/>
      <c r="P359" s="25" t="n"/>
      <c r="Q359" s="25" t="n"/>
      <c r="R359" s="25" t="n"/>
      <c r="S359" s="25" t="n"/>
      <c r="T359" s="24">
        <f>IF(COUNT(L359:S359)=0,"",SUM(L359:S359))</f>
        <v/>
      </c>
      <c r="U359" s="23" t="n"/>
      <c r="V359" s="26">
        <f>IF(A359="","",SUMIFS('Tankers'!$G$4:$G$2003,'Tankers'!$A$4:$A$2003,A359,'Tankers'!$D$4:$D$2003,$I$3))</f>
        <v/>
      </c>
      <c r="W359" s="26">
        <f>IF(V359="","",IF($T$3="",0,V359*$T$3/100))</f>
        <v/>
      </c>
      <c r="X359" s="24">
        <f>IF(OR(NOT(ISNUMBER(T359)),NOT(ISNUMBER(T360))),"",IF(COUNT(L359:S359)&lt;&gt;COUNT(L360:S360),"Check the meters",T360-T359-IF($L$4="Yes",N(U359),0)))</f>
        <v/>
      </c>
      <c r="Y359" s="24">
        <f>IF(AND(ISNUMBER(K359),ISNUMBER(V359),ISNUMBER(W359),ISNUMBER(X359)),K359+V359-W359-X359,"")</f>
        <v/>
      </c>
      <c r="Z359" s="23" t="n"/>
      <c r="AA359" s="24">
        <f>IF(ISNUMBER(Z359),Z359,IF(ISNUMBER(K360),K360,""))</f>
        <v/>
      </c>
      <c r="AB359" s="27">
        <f>IF(AND(ISNUMBER(Y359),ISNUMBER(AA359)),AA359-Y359,"")</f>
        <v/>
      </c>
      <c r="AC359" s="24">
        <f>IF(ISNUMBER(AA359),0.04*AA359,"")</f>
        <v/>
      </c>
      <c r="AD359" s="28">
        <f>IF(AND(ISNUMBER(AB359),ISNUMBER(AA359)),IF(AA359=0,"",AB359/AA359),"")</f>
        <v/>
      </c>
      <c r="AE359" s="29">
        <f>IF(ISNUMBER(AB359),IF(ROUND(ABS(AB359),3)&lt;=ROUND(AC359,3),"Inside 4%","Over 4%"),"")</f>
        <v/>
      </c>
      <c r="AF359" s="22" t="n"/>
    </row>
    <row r="360">
      <c r="A360" s="30">
        <f>IF(A359="","",A359+1)</f>
        <v/>
      </c>
      <c r="B360" s="22" t="n"/>
      <c r="C360" s="23" t="n"/>
      <c r="D360" s="22" t="n"/>
      <c r="E360" s="22" t="n"/>
      <c r="F360" s="23" t="n"/>
      <c r="G360" s="22" t="n"/>
      <c r="H360" s="22" t="n"/>
      <c r="I360" s="23" t="n"/>
      <c r="J360" s="22" t="n"/>
      <c r="K360" s="24">
        <f>IF(COUNT(C360,F360,I360)=0,"",SUM(C360,F360,I360))</f>
        <v/>
      </c>
      <c r="L360" s="25" t="n"/>
      <c r="M360" s="25" t="n"/>
      <c r="N360" s="25" t="n"/>
      <c r="O360" s="25" t="n"/>
      <c r="P360" s="25" t="n"/>
      <c r="Q360" s="25" t="n"/>
      <c r="R360" s="25" t="n"/>
      <c r="S360" s="25" t="n"/>
      <c r="T360" s="24">
        <f>IF(COUNT(L360:S360)=0,"",SUM(L360:S360))</f>
        <v/>
      </c>
      <c r="U360" s="23" t="n"/>
      <c r="V360" s="26">
        <f>IF(A360="","",SUMIFS('Tankers'!$G$4:$G$2003,'Tankers'!$A$4:$A$2003,A360,'Tankers'!$D$4:$D$2003,$I$3))</f>
        <v/>
      </c>
      <c r="W360" s="26">
        <f>IF(V360="","",IF($T$3="",0,V360*$T$3/100))</f>
        <v/>
      </c>
      <c r="X360" s="24">
        <f>IF(OR(NOT(ISNUMBER(T360)),NOT(ISNUMBER(T361))),"",IF(COUNT(L360:S360)&lt;&gt;COUNT(L361:S361),"Check the meters",T361-T360-IF($L$4="Yes",N(U360),0)))</f>
        <v/>
      </c>
      <c r="Y360" s="24">
        <f>IF(AND(ISNUMBER(K360),ISNUMBER(V360),ISNUMBER(W360),ISNUMBER(X360)),K360+V360-W360-X360,"")</f>
        <v/>
      </c>
      <c r="Z360" s="23" t="n"/>
      <c r="AA360" s="24">
        <f>IF(ISNUMBER(Z360),Z360,IF(ISNUMBER(K361),K361,""))</f>
        <v/>
      </c>
      <c r="AB360" s="27">
        <f>IF(AND(ISNUMBER(Y360),ISNUMBER(AA360)),AA360-Y360,"")</f>
        <v/>
      </c>
      <c r="AC360" s="24">
        <f>IF(ISNUMBER(AA360),0.04*AA360,"")</f>
        <v/>
      </c>
      <c r="AD360" s="28">
        <f>IF(AND(ISNUMBER(AB360),ISNUMBER(AA360)),IF(AA360=0,"",AB360/AA360),"")</f>
        <v/>
      </c>
      <c r="AE360" s="29">
        <f>IF(ISNUMBER(AB360),IF(ROUND(ABS(AB360),3)&lt;=ROUND(AC360,3),"Inside 4%","Over 4%"),"")</f>
        <v/>
      </c>
      <c r="AF360" s="22" t="n"/>
    </row>
    <row r="361">
      <c r="A361" s="30">
        <f>IF(A360="","",A360+1)</f>
        <v/>
      </c>
      <c r="B361" s="22" t="n"/>
      <c r="C361" s="23" t="n"/>
      <c r="D361" s="22" t="n"/>
      <c r="E361" s="22" t="n"/>
      <c r="F361" s="23" t="n"/>
      <c r="G361" s="22" t="n"/>
      <c r="H361" s="22" t="n"/>
      <c r="I361" s="23" t="n"/>
      <c r="J361" s="22" t="n"/>
      <c r="K361" s="24">
        <f>IF(COUNT(C361,F361,I361)=0,"",SUM(C361,F361,I361))</f>
        <v/>
      </c>
      <c r="L361" s="25" t="n"/>
      <c r="M361" s="25" t="n"/>
      <c r="N361" s="25" t="n"/>
      <c r="O361" s="25" t="n"/>
      <c r="P361" s="25" t="n"/>
      <c r="Q361" s="25" t="n"/>
      <c r="R361" s="25" t="n"/>
      <c r="S361" s="25" t="n"/>
      <c r="T361" s="24">
        <f>IF(COUNT(L361:S361)=0,"",SUM(L361:S361))</f>
        <v/>
      </c>
      <c r="U361" s="23" t="n"/>
      <c r="V361" s="26">
        <f>IF(A361="","",SUMIFS('Tankers'!$G$4:$G$2003,'Tankers'!$A$4:$A$2003,A361,'Tankers'!$D$4:$D$2003,$I$3))</f>
        <v/>
      </c>
      <c r="W361" s="26">
        <f>IF(V361="","",IF($T$3="",0,V361*$T$3/100))</f>
        <v/>
      </c>
      <c r="X361" s="24">
        <f>IF(OR(NOT(ISNUMBER(T361)),NOT(ISNUMBER(T362))),"",IF(COUNT(L361:S361)&lt;&gt;COUNT(L362:S362),"Check the meters",T362-T361-IF($L$4="Yes",N(U361),0)))</f>
        <v/>
      </c>
      <c r="Y361" s="24">
        <f>IF(AND(ISNUMBER(K361),ISNUMBER(V361),ISNUMBER(W361),ISNUMBER(X361)),K361+V361-W361-X361,"")</f>
        <v/>
      </c>
      <c r="Z361" s="23" t="n"/>
      <c r="AA361" s="24">
        <f>IF(ISNUMBER(Z361),Z361,IF(ISNUMBER(K362),K362,""))</f>
        <v/>
      </c>
      <c r="AB361" s="27">
        <f>IF(AND(ISNUMBER(Y361),ISNUMBER(AA361)),AA361-Y361,"")</f>
        <v/>
      </c>
      <c r="AC361" s="24">
        <f>IF(ISNUMBER(AA361),0.04*AA361,"")</f>
        <v/>
      </c>
      <c r="AD361" s="28">
        <f>IF(AND(ISNUMBER(AB361),ISNUMBER(AA361)),IF(AA361=0,"",AB361/AA361),"")</f>
        <v/>
      </c>
      <c r="AE361" s="29">
        <f>IF(ISNUMBER(AB361),IF(ROUND(ABS(AB361),3)&lt;=ROUND(AC361,3),"Inside 4%","Over 4%"),"")</f>
        <v/>
      </c>
      <c r="AF361" s="22" t="n"/>
    </row>
    <row r="362">
      <c r="A362" s="30">
        <f>IF(A361="","",A361+1)</f>
        <v/>
      </c>
      <c r="B362" s="22" t="n"/>
      <c r="C362" s="23" t="n"/>
      <c r="D362" s="22" t="n"/>
      <c r="E362" s="22" t="n"/>
      <c r="F362" s="23" t="n"/>
      <c r="G362" s="22" t="n"/>
      <c r="H362" s="22" t="n"/>
      <c r="I362" s="23" t="n"/>
      <c r="J362" s="22" t="n"/>
      <c r="K362" s="24">
        <f>IF(COUNT(C362,F362,I362)=0,"",SUM(C362,F362,I362))</f>
        <v/>
      </c>
      <c r="L362" s="25" t="n"/>
      <c r="M362" s="25" t="n"/>
      <c r="N362" s="25" t="n"/>
      <c r="O362" s="25" t="n"/>
      <c r="P362" s="25" t="n"/>
      <c r="Q362" s="25" t="n"/>
      <c r="R362" s="25" t="n"/>
      <c r="S362" s="25" t="n"/>
      <c r="T362" s="24">
        <f>IF(COUNT(L362:S362)=0,"",SUM(L362:S362))</f>
        <v/>
      </c>
      <c r="U362" s="23" t="n"/>
      <c r="V362" s="26">
        <f>IF(A362="","",SUMIFS('Tankers'!$G$4:$G$2003,'Tankers'!$A$4:$A$2003,A362,'Tankers'!$D$4:$D$2003,$I$3))</f>
        <v/>
      </c>
      <c r="W362" s="26">
        <f>IF(V362="","",IF($T$3="",0,V362*$T$3/100))</f>
        <v/>
      </c>
      <c r="X362" s="24">
        <f>IF(OR(NOT(ISNUMBER(T362)),NOT(ISNUMBER(T363))),"",IF(COUNT(L362:S362)&lt;&gt;COUNT(L363:S363),"Check the meters",T363-T362-IF($L$4="Yes",N(U362),0)))</f>
        <v/>
      </c>
      <c r="Y362" s="24">
        <f>IF(AND(ISNUMBER(K362),ISNUMBER(V362),ISNUMBER(W362),ISNUMBER(X362)),K362+V362-W362-X362,"")</f>
        <v/>
      </c>
      <c r="Z362" s="23" t="n"/>
      <c r="AA362" s="24">
        <f>IF(ISNUMBER(Z362),Z362,IF(ISNUMBER(K363),K363,""))</f>
        <v/>
      </c>
      <c r="AB362" s="27">
        <f>IF(AND(ISNUMBER(Y362),ISNUMBER(AA362)),AA362-Y362,"")</f>
        <v/>
      </c>
      <c r="AC362" s="24">
        <f>IF(ISNUMBER(AA362),0.04*AA362,"")</f>
        <v/>
      </c>
      <c r="AD362" s="28">
        <f>IF(AND(ISNUMBER(AB362),ISNUMBER(AA362)),IF(AA362=0,"",AB362/AA362),"")</f>
        <v/>
      </c>
      <c r="AE362" s="29">
        <f>IF(ISNUMBER(AB362),IF(ROUND(ABS(AB362),3)&lt;=ROUND(AC362,3),"Inside 4%","Over 4%"),"")</f>
        <v/>
      </c>
      <c r="AF362" s="22" t="n"/>
    </row>
    <row r="363">
      <c r="A363" s="30">
        <f>IF(A362="","",A362+1)</f>
        <v/>
      </c>
      <c r="B363" s="22" t="n"/>
      <c r="C363" s="23" t="n"/>
      <c r="D363" s="22" t="n"/>
      <c r="E363" s="22" t="n"/>
      <c r="F363" s="23" t="n"/>
      <c r="G363" s="22" t="n"/>
      <c r="H363" s="22" t="n"/>
      <c r="I363" s="23" t="n"/>
      <c r="J363" s="22" t="n"/>
      <c r="K363" s="24">
        <f>IF(COUNT(C363,F363,I363)=0,"",SUM(C363,F363,I363))</f>
        <v/>
      </c>
      <c r="L363" s="25" t="n"/>
      <c r="M363" s="25" t="n"/>
      <c r="N363" s="25" t="n"/>
      <c r="O363" s="25" t="n"/>
      <c r="P363" s="25" t="n"/>
      <c r="Q363" s="25" t="n"/>
      <c r="R363" s="25" t="n"/>
      <c r="S363" s="25" t="n"/>
      <c r="T363" s="24">
        <f>IF(COUNT(L363:S363)=0,"",SUM(L363:S363))</f>
        <v/>
      </c>
      <c r="U363" s="23" t="n"/>
      <c r="V363" s="26">
        <f>IF(A363="","",SUMIFS('Tankers'!$G$4:$G$2003,'Tankers'!$A$4:$A$2003,A363,'Tankers'!$D$4:$D$2003,$I$3))</f>
        <v/>
      </c>
      <c r="W363" s="26">
        <f>IF(V363="","",IF($T$3="",0,V363*$T$3/100))</f>
        <v/>
      </c>
      <c r="X363" s="24">
        <f>IF(OR(NOT(ISNUMBER(T363)),NOT(ISNUMBER(T364))),"",IF(COUNT(L363:S363)&lt;&gt;COUNT(L364:S364),"Check the meters",T364-T363-IF($L$4="Yes",N(U363),0)))</f>
        <v/>
      </c>
      <c r="Y363" s="24">
        <f>IF(AND(ISNUMBER(K363),ISNUMBER(V363),ISNUMBER(W363),ISNUMBER(X363)),K363+V363-W363-X363,"")</f>
        <v/>
      </c>
      <c r="Z363" s="23" t="n"/>
      <c r="AA363" s="24">
        <f>IF(ISNUMBER(Z363),Z363,IF(ISNUMBER(K364),K364,""))</f>
        <v/>
      </c>
      <c r="AB363" s="27">
        <f>IF(AND(ISNUMBER(Y363),ISNUMBER(AA363)),AA363-Y363,"")</f>
        <v/>
      </c>
      <c r="AC363" s="24">
        <f>IF(ISNUMBER(AA363),0.04*AA363,"")</f>
        <v/>
      </c>
      <c r="AD363" s="28">
        <f>IF(AND(ISNUMBER(AB363),ISNUMBER(AA363)),IF(AA363=0,"",AB363/AA363),"")</f>
        <v/>
      </c>
      <c r="AE363" s="29">
        <f>IF(ISNUMBER(AB363),IF(ROUND(ABS(AB363),3)&lt;=ROUND(AC363,3),"Inside 4%","Over 4%"),"")</f>
        <v/>
      </c>
      <c r="AF363" s="22" t="n"/>
    </row>
    <row r="364">
      <c r="A364" s="30">
        <f>IF(A363="","",A363+1)</f>
        <v/>
      </c>
      <c r="B364" s="22" t="n"/>
      <c r="C364" s="23" t="n"/>
      <c r="D364" s="22" t="n"/>
      <c r="E364" s="22" t="n"/>
      <c r="F364" s="23" t="n"/>
      <c r="G364" s="22" t="n"/>
      <c r="H364" s="22" t="n"/>
      <c r="I364" s="23" t="n"/>
      <c r="J364" s="22" t="n"/>
      <c r="K364" s="24">
        <f>IF(COUNT(C364,F364,I364)=0,"",SUM(C364,F364,I364))</f>
        <v/>
      </c>
      <c r="L364" s="25" t="n"/>
      <c r="M364" s="25" t="n"/>
      <c r="N364" s="25" t="n"/>
      <c r="O364" s="25" t="n"/>
      <c r="P364" s="25" t="n"/>
      <c r="Q364" s="25" t="n"/>
      <c r="R364" s="25" t="n"/>
      <c r="S364" s="25" t="n"/>
      <c r="T364" s="24">
        <f>IF(COUNT(L364:S364)=0,"",SUM(L364:S364))</f>
        <v/>
      </c>
      <c r="U364" s="23" t="n"/>
      <c r="V364" s="26">
        <f>IF(A364="","",SUMIFS('Tankers'!$G$4:$G$2003,'Tankers'!$A$4:$A$2003,A364,'Tankers'!$D$4:$D$2003,$I$3))</f>
        <v/>
      </c>
      <c r="W364" s="26">
        <f>IF(V364="","",IF($T$3="",0,V364*$T$3/100))</f>
        <v/>
      </c>
      <c r="X364" s="24">
        <f>IF(OR(NOT(ISNUMBER(T364)),NOT(ISNUMBER(T365))),"",IF(COUNT(L364:S364)&lt;&gt;COUNT(L365:S365),"Check the meters",T365-T364-IF($L$4="Yes",N(U364),0)))</f>
        <v/>
      </c>
      <c r="Y364" s="24">
        <f>IF(AND(ISNUMBER(K364),ISNUMBER(V364),ISNUMBER(W364),ISNUMBER(X364)),K364+V364-W364-X364,"")</f>
        <v/>
      </c>
      <c r="Z364" s="23" t="n"/>
      <c r="AA364" s="24">
        <f>IF(ISNUMBER(Z364),Z364,IF(ISNUMBER(K365),K365,""))</f>
        <v/>
      </c>
      <c r="AB364" s="27">
        <f>IF(AND(ISNUMBER(Y364),ISNUMBER(AA364)),AA364-Y364,"")</f>
        <v/>
      </c>
      <c r="AC364" s="24">
        <f>IF(ISNUMBER(AA364),0.04*AA364,"")</f>
        <v/>
      </c>
      <c r="AD364" s="28">
        <f>IF(AND(ISNUMBER(AB364),ISNUMBER(AA364)),IF(AA364=0,"",AB364/AA364),"")</f>
        <v/>
      </c>
      <c r="AE364" s="29">
        <f>IF(ISNUMBER(AB364),IF(ROUND(ABS(AB364),3)&lt;=ROUND(AC364,3),"Inside 4%","Over 4%"),"")</f>
        <v/>
      </c>
      <c r="AF364" s="22" t="n"/>
    </row>
    <row r="365">
      <c r="A365" s="30">
        <f>IF(A364="","",A364+1)</f>
        <v/>
      </c>
      <c r="B365" s="22" t="n"/>
      <c r="C365" s="23" t="n"/>
      <c r="D365" s="22" t="n"/>
      <c r="E365" s="22" t="n"/>
      <c r="F365" s="23" t="n"/>
      <c r="G365" s="22" t="n"/>
      <c r="H365" s="22" t="n"/>
      <c r="I365" s="23" t="n"/>
      <c r="J365" s="22" t="n"/>
      <c r="K365" s="24">
        <f>IF(COUNT(C365,F365,I365)=0,"",SUM(C365,F365,I365))</f>
        <v/>
      </c>
      <c r="L365" s="25" t="n"/>
      <c r="M365" s="25" t="n"/>
      <c r="N365" s="25" t="n"/>
      <c r="O365" s="25" t="n"/>
      <c r="P365" s="25" t="n"/>
      <c r="Q365" s="25" t="n"/>
      <c r="R365" s="25" t="n"/>
      <c r="S365" s="25" t="n"/>
      <c r="T365" s="24">
        <f>IF(COUNT(L365:S365)=0,"",SUM(L365:S365))</f>
        <v/>
      </c>
      <c r="U365" s="23" t="n"/>
      <c r="V365" s="26">
        <f>IF(A365="","",SUMIFS('Tankers'!$G$4:$G$2003,'Tankers'!$A$4:$A$2003,A365,'Tankers'!$D$4:$D$2003,$I$3))</f>
        <v/>
      </c>
      <c r="W365" s="26">
        <f>IF(V365="","",IF($T$3="",0,V365*$T$3/100))</f>
        <v/>
      </c>
      <c r="X365" s="24">
        <f>IF(OR(NOT(ISNUMBER(T365)),NOT(ISNUMBER(T366))),"",IF(COUNT(L365:S365)&lt;&gt;COUNT(L366:S366),"Check the meters",T366-T365-IF($L$4="Yes",N(U365),0)))</f>
        <v/>
      </c>
      <c r="Y365" s="24">
        <f>IF(AND(ISNUMBER(K365),ISNUMBER(V365),ISNUMBER(W365),ISNUMBER(X365)),K365+V365-W365-X365,"")</f>
        <v/>
      </c>
      <c r="Z365" s="23" t="n"/>
      <c r="AA365" s="24">
        <f>IF(ISNUMBER(Z365),Z365,IF(ISNUMBER(K366),K366,""))</f>
        <v/>
      </c>
      <c r="AB365" s="27">
        <f>IF(AND(ISNUMBER(Y365),ISNUMBER(AA365)),AA365-Y365,"")</f>
        <v/>
      </c>
      <c r="AC365" s="24">
        <f>IF(ISNUMBER(AA365),0.04*AA365,"")</f>
        <v/>
      </c>
      <c r="AD365" s="28">
        <f>IF(AND(ISNUMBER(AB365),ISNUMBER(AA365)),IF(AA365=0,"",AB365/AA365),"")</f>
        <v/>
      </c>
      <c r="AE365" s="29">
        <f>IF(ISNUMBER(AB365),IF(ROUND(ABS(AB365),3)&lt;=ROUND(AC365,3),"Inside 4%","Over 4%"),"")</f>
        <v/>
      </c>
      <c r="AF365" s="22" t="n"/>
    </row>
    <row r="366">
      <c r="A366" s="30">
        <f>IF(A365="","",A365+1)</f>
        <v/>
      </c>
      <c r="B366" s="22" t="n"/>
      <c r="C366" s="23" t="n"/>
      <c r="D366" s="22" t="n"/>
      <c r="E366" s="22" t="n"/>
      <c r="F366" s="23" t="n"/>
      <c r="G366" s="22" t="n"/>
      <c r="H366" s="22" t="n"/>
      <c r="I366" s="23" t="n"/>
      <c r="J366" s="22" t="n"/>
      <c r="K366" s="24">
        <f>IF(COUNT(C366,F366,I366)=0,"",SUM(C366,F366,I366))</f>
        <v/>
      </c>
      <c r="L366" s="25" t="n"/>
      <c r="M366" s="25" t="n"/>
      <c r="N366" s="25" t="n"/>
      <c r="O366" s="25" t="n"/>
      <c r="P366" s="25" t="n"/>
      <c r="Q366" s="25" t="n"/>
      <c r="R366" s="25" t="n"/>
      <c r="S366" s="25" t="n"/>
      <c r="T366" s="24">
        <f>IF(COUNT(L366:S366)=0,"",SUM(L366:S366))</f>
        <v/>
      </c>
      <c r="U366" s="23" t="n"/>
      <c r="V366" s="26">
        <f>IF(A366="","",SUMIFS('Tankers'!$G$4:$G$2003,'Tankers'!$A$4:$A$2003,A366,'Tankers'!$D$4:$D$2003,$I$3))</f>
        <v/>
      </c>
      <c r="W366" s="26">
        <f>IF(V366="","",IF($T$3="",0,V366*$T$3/100))</f>
        <v/>
      </c>
      <c r="X366" s="24">
        <f>IF(OR(NOT(ISNUMBER(T366)),NOT(ISNUMBER(T367))),"",IF(COUNT(L366:S366)&lt;&gt;COUNT(L367:S367),"Check the meters",T367-T366-IF($L$4="Yes",N(U366),0)))</f>
        <v/>
      </c>
      <c r="Y366" s="24">
        <f>IF(AND(ISNUMBER(K366),ISNUMBER(V366),ISNUMBER(W366),ISNUMBER(X366)),K366+V366-W366-X366,"")</f>
        <v/>
      </c>
      <c r="Z366" s="23" t="n"/>
      <c r="AA366" s="24">
        <f>IF(ISNUMBER(Z366),Z366,IF(ISNUMBER(K367),K367,""))</f>
        <v/>
      </c>
      <c r="AB366" s="27">
        <f>IF(AND(ISNUMBER(Y366),ISNUMBER(AA366)),AA366-Y366,"")</f>
        <v/>
      </c>
      <c r="AC366" s="24">
        <f>IF(ISNUMBER(AA366),0.04*AA366,"")</f>
        <v/>
      </c>
      <c r="AD366" s="28">
        <f>IF(AND(ISNUMBER(AB366),ISNUMBER(AA366)),IF(AA366=0,"",AB366/AA366),"")</f>
        <v/>
      </c>
      <c r="AE366" s="29">
        <f>IF(ISNUMBER(AB366),IF(ROUND(ABS(AB366),3)&lt;=ROUND(AC366,3),"Inside 4%","Over 4%"),"")</f>
        <v/>
      </c>
      <c r="AF366" s="22" t="n"/>
    </row>
    <row r="367">
      <c r="A367" s="30">
        <f>IF(A366="","",A366+1)</f>
        <v/>
      </c>
      <c r="B367" s="22" t="n"/>
      <c r="C367" s="23" t="n"/>
      <c r="D367" s="22" t="n"/>
      <c r="E367" s="22" t="n"/>
      <c r="F367" s="23" t="n"/>
      <c r="G367" s="22" t="n"/>
      <c r="H367" s="22" t="n"/>
      <c r="I367" s="23" t="n"/>
      <c r="J367" s="22" t="n"/>
      <c r="K367" s="24">
        <f>IF(COUNT(C367,F367,I367)=0,"",SUM(C367,F367,I367))</f>
        <v/>
      </c>
      <c r="L367" s="25" t="n"/>
      <c r="M367" s="25" t="n"/>
      <c r="N367" s="25" t="n"/>
      <c r="O367" s="25" t="n"/>
      <c r="P367" s="25" t="n"/>
      <c r="Q367" s="25" t="n"/>
      <c r="R367" s="25" t="n"/>
      <c r="S367" s="25" t="n"/>
      <c r="T367" s="24">
        <f>IF(COUNT(L367:S367)=0,"",SUM(L367:S367))</f>
        <v/>
      </c>
      <c r="U367" s="23" t="n"/>
      <c r="V367" s="26">
        <f>IF(A367="","",SUMIFS('Tankers'!$G$4:$G$2003,'Tankers'!$A$4:$A$2003,A367,'Tankers'!$D$4:$D$2003,$I$3))</f>
        <v/>
      </c>
      <c r="W367" s="26">
        <f>IF(V367="","",IF($T$3="",0,V367*$T$3/100))</f>
        <v/>
      </c>
      <c r="X367" s="24">
        <f>IF(OR(NOT(ISNUMBER(T367)),NOT(ISNUMBER(T368))),"",IF(COUNT(L367:S367)&lt;&gt;COUNT(L368:S368),"Check the meters",T368-T367-IF($L$4="Yes",N(U367),0)))</f>
        <v/>
      </c>
      <c r="Y367" s="24">
        <f>IF(AND(ISNUMBER(K367),ISNUMBER(V367),ISNUMBER(W367),ISNUMBER(X367)),K367+V367-W367-X367,"")</f>
        <v/>
      </c>
      <c r="Z367" s="23" t="n"/>
      <c r="AA367" s="24">
        <f>IF(ISNUMBER(Z367),Z367,IF(ISNUMBER(K368),K368,""))</f>
        <v/>
      </c>
      <c r="AB367" s="27">
        <f>IF(AND(ISNUMBER(Y367),ISNUMBER(AA367)),AA367-Y367,"")</f>
        <v/>
      </c>
      <c r="AC367" s="24">
        <f>IF(ISNUMBER(AA367),0.04*AA367,"")</f>
        <v/>
      </c>
      <c r="AD367" s="28">
        <f>IF(AND(ISNUMBER(AB367),ISNUMBER(AA367)),IF(AA367=0,"",AB367/AA367),"")</f>
        <v/>
      </c>
      <c r="AE367" s="29">
        <f>IF(ISNUMBER(AB367),IF(ROUND(ABS(AB367),3)&lt;=ROUND(AC367,3),"Inside 4%","Over 4%"),"")</f>
        <v/>
      </c>
      <c r="AF367" s="22" t="n"/>
    </row>
    <row r="368">
      <c r="A368" s="30">
        <f>IF(A367="","",A367+1)</f>
        <v/>
      </c>
      <c r="B368" s="22" t="n"/>
      <c r="C368" s="23" t="n"/>
      <c r="D368" s="22" t="n"/>
      <c r="E368" s="22" t="n"/>
      <c r="F368" s="23" t="n"/>
      <c r="G368" s="22" t="n"/>
      <c r="H368" s="22" t="n"/>
      <c r="I368" s="23" t="n"/>
      <c r="J368" s="22" t="n"/>
      <c r="K368" s="24">
        <f>IF(COUNT(C368,F368,I368)=0,"",SUM(C368,F368,I368))</f>
        <v/>
      </c>
      <c r="L368" s="25" t="n"/>
      <c r="M368" s="25" t="n"/>
      <c r="N368" s="25" t="n"/>
      <c r="O368" s="25" t="n"/>
      <c r="P368" s="25" t="n"/>
      <c r="Q368" s="25" t="n"/>
      <c r="R368" s="25" t="n"/>
      <c r="S368" s="25" t="n"/>
      <c r="T368" s="24">
        <f>IF(COUNT(L368:S368)=0,"",SUM(L368:S368))</f>
        <v/>
      </c>
      <c r="U368" s="23" t="n"/>
      <c r="V368" s="26">
        <f>IF(A368="","",SUMIFS('Tankers'!$G$4:$G$2003,'Tankers'!$A$4:$A$2003,A368,'Tankers'!$D$4:$D$2003,$I$3))</f>
        <v/>
      </c>
      <c r="W368" s="26">
        <f>IF(V368="","",IF($T$3="",0,V368*$T$3/100))</f>
        <v/>
      </c>
      <c r="X368" s="24">
        <f>IF(OR(NOT(ISNUMBER(T368)),NOT(ISNUMBER(T369))),"",IF(COUNT(L368:S368)&lt;&gt;COUNT(L369:S369),"Check the meters",T369-T368-IF($L$4="Yes",N(U368),0)))</f>
        <v/>
      </c>
      <c r="Y368" s="24">
        <f>IF(AND(ISNUMBER(K368),ISNUMBER(V368),ISNUMBER(W368),ISNUMBER(X368)),K368+V368-W368-X368,"")</f>
        <v/>
      </c>
      <c r="Z368" s="23" t="n"/>
      <c r="AA368" s="24">
        <f>IF(ISNUMBER(Z368),Z368,IF(ISNUMBER(K369),K369,""))</f>
        <v/>
      </c>
      <c r="AB368" s="27">
        <f>IF(AND(ISNUMBER(Y368),ISNUMBER(AA368)),AA368-Y368,"")</f>
        <v/>
      </c>
      <c r="AC368" s="24">
        <f>IF(ISNUMBER(AA368),0.04*AA368,"")</f>
        <v/>
      </c>
      <c r="AD368" s="28">
        <f>IF(AND(ISNUMBER(AB368),ISNUMBER(AA368)),IF(AA368=0,"",AB368/AA368),"")</f>
        <v/>
      </c>
      <c r="AE368" s="29">
        <f>IF(ISNUMBER(AB368),IF(ROUND(ABS(AB368),3)&lt;=ROUND(AC368,3),"Inside 4%","Over 4%"),"")</f>
        <v/>
      </c>
      <c r="AF368" s="22" t="n"/>
    </row>
    <row r="369">
      <c r="A369" s="30">
        <f>IF(A368="","",A368+1)</f>
        <v/>
      </c>
      <c r="B369" s="22" t="n"/>
      <c r="C369" s="23" t="n"/>
      <c r="D369" s="22" t="n"/>
      <c r="E369" s="22" t="n"/>
      <c r="F369" s="23" t="n"/>
      <c r="G369" s="22" t="n"/>
      <c r="H369" s="22" t="n"/>
      <c r="I369" s="23" t="n"/>
      <c r="J369" s="22" t="n"/>
      <c r="K369" s="24">
        <f>IF(COUNT(C369,F369,I369)=0,"",SUM(C369,F369,I369))</f>
        <v/>
      </c>
      <c r="L369" s="25" t="n"/>
      <c r="M369" s="25" t="n"/>
      <c r="N369" s="25" t="n"/>
      <c r="O369" s="25" t="n"/>
      <c r="P369" s="25" t="n"/>
      <c r="Q369" s="25" t="n"/>
      <c r="R369" s="25" t="n"/>
      <c r="S369" s="25" t="n"/>
      <c r="T369" s="24">
        <f>IF(COUNT(L369:S369)=0,"",SUM(L369:S369))</f>
        <v/>
      </c>
      <c r="U369" s="23" t="n"/>
      <c r="V369" s="26">
        <f>IF(A369="","",SUMIFS('Tankers'!$G$4:$G$2003,'Tankers'!$A$4:$A$2003,A369,'Tankers'!$D$4:$D$2003,$I$3))</f>
        <v/>
      </c>
      <c r="W369" s="26">
        <f>IF(V369="","",IF($T$3="",0,V369*$T$3/100))</f>
        <v/>
      </c>
      <c r="X369" s="24">
        <f>IF(OR(NOT(ISNUMBER(T369)),NOT(ISNUMBER(T370))),"",IF(COUNT(L369:S369)&lt;&gt;COUNT(L370:S370),"Check the meters",T370-T369-IF($L$4="Yes",N(U369),0)))</f>
        <v/>
      </c>
      <c r="Y369" s="24">
        <f>IF(AND(ISNUMBER(K369),ISNUMBER(V369),ISNUMBER(W369),ISNUMBER(X369)),K369+V369-W369-X369,"")</f>
        <v/>
      </c>
      <c r="Z369" s="23" t="n"/>
      <c r="AA369" s="24">
        <f>IF(ISNUMBER(Z369),Z369,IF(ISNUMBER(K370),K370,""))</f>
        <v/>
      </c>
      <c r="AB369" s="27">
        <f>IF(AND(ISNUMBER(Y369),ISNUMBER(AA369)),AA369-Y369,"")</f>
        <v/>
      </c>
      <c r="AC369" s="24">
        <f>IF(ISNUMBER(AA369),0.04*AA369,"")</f>
        <v/>
      </c>
      <c r="AD369" s="28">
        <f>IF(AND(ISNUMBER(AB369),ISNUMBER(AA369)),IF(AA369=0,"",AB369/AA369),"")</f>
        <v/>
      </c>
      <c r="AE369" s="29">
        <f>IF(ISNUMBER(AB369),IF(ROUND(ABS(AB369),3)&lt;=ROUND(AC369,3),"Inside 4%","Over 4%"),"")</f>
        <v/>
      </c>
      <c r="AF369" s="22" t="n"/>
    </row>
    <row r="370">
      <c r="A370" s="30">
        <f>IF(A369="","",A369+1)</f>
        <v/>
      </c>
      <c r="B370" s="22" t="n"/>
      <c r="C370" s="23" t="n"/>
      <c r="D370" s="22" t="n"/>
      <c r="E370" s="22" t="n"/>
      <c r="F370" s="23" t="n"/>
      <c r="G370" s="22" t="n"/>
      <c r="H370" s="22" t="n"/>
      <c r="I370" s="23" t="n"/>
      <c r="J370" s="22" t="n"/>
      <c r="K370" s="24">
        <f>IF(COUNT(C370,F370,I370)=0,"",SUM(C370,F370,I370))</f>
        <v/>
      </c>
      <c r="L370" s="25" t="n"/>
      <c r="M370" s="25" t="n"/>
      <c r="N370" s="25" t="n"/>
      <c r="O370" s="25" t="n"/>
      <c r="P370" s="25" t="n"/>
      <c r="Q370" s="25" t="n"/>
      <c r="R370" s="25" t="n"/>
      <c r="S370" s="25" t="n"/>
      <c r="T370" s="24">
        <f>IF(COUNT(L370:S370)=0,"",SUM(L370:S370))</f>
        <v/>
      </c>
      <c r="U370" s="23" t="n"/>
      <c r="V370" s="26">
        <f>IF(A370="","",SUMIFS('Tankers'!$G$4:$G$2003,'Tankers'!$A$4:$A$2003,A370,'Tankers'!$D$4:$D$2003,$I$3))</f>
        <v/>
      </c>
      <c r="W370" s="26">
        <f>IF(V370="","",IF($T$3="",0,V370*$T$3/100))</f>
        <v/>
      </c>
      <c r="X370" s="24">
        <f>IF(OR(NOT(ISNUMBER(T370)),NOT(ISNUMBER(T371))),"",IF(COUNT(L370:S370)&lt;&gt;COUNT(L371:S371),"Check the meters",T371-T370-IF($L$4="Yes",N(U370),0)))</f>
        <v/>
      </c>
      <c r="Y370" s="24">
        <f>IF(AND(ISNUMBER(K370),ISNUMBER(V370),ISNUMBER(W370),ISNUMBER(X370)),K370+V370-W370-X370,"")</f>
        <v/>
      </c>
      <c r="Z370" s="23" t="n"/>
      <c r="AA370" s="24">
        <f>IF(ISNUMBER(Z370),Z370,IF(ISNUMBER(K371),K371,""))</f>
        <v/>
      </c>
      <c r="AB370" s="27">
        <f>IF(AND(ISNUMBER(Y370),ISNUMBER(AA370)),AA370-Y370,"")</f>
        <v/>
      </c>
      <c r="AC370" s="24">
        <f>IF(ISNUMBER(AA370),0.04*AA370,"")</f>
        <v/>
      </c>
      <c r="AD370" s="28">
        <f>IF(AND(ISNUMBER(AB370),ISNUMBER(AA370)),IF(AA370=0,"",AB370/AA370),"")</f>
        <v/>
      </c>
      <c r="AE370" s="29">
        <f>IF(ISNUMBER(AB370),IF(ROUND(ABS(AB370),3)&lt;=ROUND(AC370,3),"Inside 4%","Over 4%"),"")</f>
        <v/>
      </c>
      <c r="AF370" s="22" t="n"/>
    </row>
    <row r="371">
      <c r="A371" s="30">
        <f>IF(A370="","",A370+1)</f>
        <v/>
      </c>
      <c r="B371" s="22" t="n"/>
      <c r="C371" s="23" t="n"/>
      <c r="D371" s="22" t="n"/>
      <c r="E371" s="22" t="n"/>
      <c r="F371" s="23" t="n"/>
      <c r="G371" s="22" t="n"/>
      <c r="H371" s="22" t="n"/>
      <c r="I371" s="23" t="n"/>
      <c r="J371" s="22" t="n"/>
      <c r="K371" s="24">
        <f>IF(COUNT(C371,F371,I371)=0,"",SUM(C371,F371,I371))</f>
        <v/>
      </c>
      <c r="L371" s="25" t="n"/>
      <c r="M371" s="25" t="n"/>
      <c r="N371" s="25" t="n"/>
      <c r="O371" s="25" t="n"/>
      <c r="P371" s="25" t="n"/>
      <c r="Q371" s="25" t="n"/>
      <c r="R371" s="25" t="n"/>
      <c r="S371" s="25" t="n"/>
      <c r="T371" s="24">
        <f>IF(COUNT(L371:S371)=0,"",SUM(L371:S371))</f>
        <v/>
      </c>
      <c r="U371" s="23" t="n"/>
      <c r="V371" s="26">
        <f>IF(A371="","",SUMIFS('Tankers'!$G$4:$G$2003,'Tankers'!$A$4:$A$2003,A371,'Tankers'!$D$4:$D$2003,$I$3))</f>
        <v/>
      </c>
      <c r="W371" s="26">
        <f>IF(V371="","",IF($T$3="",0,V371*$T$3/100))</f>
        <v/>
      </c>
      <c r="X371" s="24">
        <f>IF(OR(NOT(ISNUMBER(T371)),NOT(ISNUMBER(T372))),"",IF(COUNT(L371:S371)&lt;&gt;COUNT(L372:S372),"Check the meters",T372-T371-IF($L$4="Yes",N(U371),0)))</f>
        <v/>
      </c>
      <c r="Y371" s="24">
        <f>IF(AND(ISNUMBER(K371),ISNUMBER(V371),ISNUMBER(W371),ISNUMBER(X371)),K371+V371-W371-X371,"")</f>
        <v/>
      </c>
      <c r="Z371" s="23" t="n"/>
      <c r="AA371" s="24">
        <f>IF(ISNUMBER(Z371),Z371,IF(ISNUMBER(K372),K372,""))</f>
        <v/>
      </c>
      <c r="AB371" s="27">
        <f>IF(AND(ISNUMBER(Y371),ISNUMBER(AA371)),AA371-Y371,"")</f>
        <v/>
      </c>
      <c r="AC371" s="24">
        <f>IF(ISNUMBER(AA371),0.04*AA371,"")</f>
        <v/>
      </c>
      <c r="AD371" s="28">
        <f>IF(AND(ISNUMBER(AB371),ISNUMBER(AA371)),IF(AA371=0,"",AB371/AA371),"")</f>
        <v/>
      </c>
      <c r="AE371" s="29">
        <f>IF(ISNUMBER(AB371),IF(ROUND(ABS(AB371),3)&lt;=ROUND(AC371,3),"Inside 4%","Over 4%"),"")</f>
        <v/>
      </c>
      <c r="AF371" s="22" t="n"/>
    </row>
    <row r="372">
      <c r="A372" s="30">
        <f>IF(A371="","",A371+1)</f>
        <v/>
      </c>
      <c r="B372" s="22" t="n"/>
      <c r="C372" s="23" t="n"/>
      <c r="D372" s="22" t="n"/>
      <c r="E372" s="22" t="n"/>
      <c r="F372" s="23" t="n"/>
      <c r="G372" s="22" t="n"/>
      <c r="H372" s="22" t="n"/>
      <c r="I372" s="23" t="n"/>
      <c r="J372" s="22" t="n"/>
      <c r="K372" s="24">
        <f>IF(COUNT(C372,F372,I372)=0,"",SUM(C372,F372,I372))</f>
        <v/>
      </c>
      <c r="L372" s="25" t="n"/>
      <c r="M372" s="25" t="n"/>
      <c r="N372" s="25" t="n"/>
      <c r="O372" s="25" t="n"/>
      <c r="P372" s="25" t="n"/>
      <c r="Q372" s="25" t="n"/>
      <c r="R372" s="25" t="n"/>
      <c r="S372" s="25" t="n"/>
      <c r="T372" s="24">
        <f>IF(COUNT(L372:S372)=0,"",SUM(L372:S372))</f>
        <v/>
      </c>
      <c r="U372" s="23" t="n"/>
      <c r="V372" s="26">
        <f>IF(A372="","",SUMIFS('Tankers'!$G$4:$G$2003,'Tankers'!$A$4:$A$2003,A372,'Tankers'!$D$4:$D$2003,$I$3))</f>
        <v/>
      </c>
      <c r="W372" s="26">
        <f>IF(V372="","",IF($T$3="",0,V372*$T$3/100))</f>
        <v/>
      </c>
      <c r="X372" s="24">
        <f>IF(OR(NOT(ISNUMBER(T372)),NOT(ISNUMBER(T373))),"",IF(COUNT(L372:S372)&lt;&gt;COUNT(L373:S373),"Check the meters",T373-T372-IF($L$4="Yes",N(U372),0)))</f>
        <v/>
      </c>
      <c r="Y372" s="24">
        <f>IF(AND(ISNUMBER(K372),ISNUMBER(V372),ISNUMBER(W372),ISNUMBER(X372)),K372+V372-W372-X372,"")</f>
        <v/>
      </c>
      <c r="Z372" s="23" t="n"/>
      <c r="AA372" s="24">
        <f>IF(ISNUMBER(Z372),Z372,IF(ISNUMBER(K373),K373,""))</f>
        <v/>
      </c>
      <c r="AB372" s="27">
        <f>IF(AND(ISNUMBER(Y372),ISNUMBER(AA372)),AA372-Y372,"")</f>
        <v/>
      </c>
      <c r="AC372" s="24">
        <f>IF(ISNUMBER(AA372),0.04*AA372,"")</f>
        <v/>
      </c>
      <c r="AD372" s="28">
        <f>IF(AND(ISNUMBER(AB372),ISNUMBER(AA372)),IF(AA372=0,"",AB372/AA372),"")</f>
        <v/>
      </c>
      <c r="AE372" s="29">
        <f>IF(ISNUMBER(AB372),IF(ROUND(ABS(AB372),3)&lt;=ROUND(AC372,3),"Inside 4%","Over 4%"),"")</f>
        <v/>
      </c>
      <c r="AF372" s="22" t="n"/>
    </row>
    <row r="373">
      <c r="A373" s="30">
        <f>IF(A372="","",A372+1)</f>
        <v/>
      </c>
      <c r="B373" s="22" t="n"/>
      <c r="C373" s="23" t="n"/>
      <c r="D373" s="22" t="n"/>
      <c r="E373" s="22" t="n"/>
      <c r="F373" s="23" t="n"/>
      <c r="G373" s="22" t="n"/>
      <c r="H373" s="22" t="n"/>
      <c r="I373" s="23" t="n"/>
      <c r="J373" s="22" t="n"/>
      <c r="K373" s="24">
        <f>IF(COUNT(C373,F373,I373)=0,"",SUM(C373,F373,I373))</f>
        <v/>
      </c>
      <c r="L373" s="25" t="n"/>
      <c r="M373" s="25" t="n"/>
      <c r="N373" s="25" t="n"/>
      <c r="O373" s="25" t="n"/>
      <c r="P373" s="25" t="n"/>
      <c r="Q373" s="25" t="n"/>
      <c r="R373" s="25" t="n"/>
      <c r="S373" s="25" t="n"/>
      <c r="T373" s="24">
        <f>IF(COUNT(L373:S373)=0,"",SUM(L373:S373))</f>
        <v/>
      </c>
      <c r="U373" s="23" t="n"/>
      <c r="V373" s="26">
        <f>IF(A373="","",SUMIFS('Tankers'!$G$4:$G$2003,'Tankers'!$A$4:$A$2003,A373,'Tankers'!$D$4:$D$2003,$I$3))</f>
        <v/>
      </c>
      <c r="W373" s="26">
        <f>IF(V373="","",IF($T$3="",0,V373*$T$3/100))</f>
        <v/>
      </c>
      <c r="X373" s="24">
        <f>IF(OR(NOT(ISNUMBER(T373)),NOT(ISNUMBER(T374))),"",IF(COUNT(L373:S373)&lt;&gt;COUNT(L374:S374),"Check the meters",T374-T373-IF($L$4="Yes",N(U373),0)))</f>
        <v/>
      </c>
      <c r="Y373" s="24">
        <f>IF(AND(ISNUMBER(K373),ISNUMBER(V373),ISNUMBER(W373),ISNUMBER(X373)),K373+V373-W373-X373,"")</f>
        <v/>
      </c>
      <c r="Z373" s="23" t="n"/>
      <c r="AA373" s="24">
        <f>IF(ISNUMBER(Z373),Z373,IF(ISNUMBER(K374),K374,""))</f>
        <v/>
      </c>
      <c r="AB373" s="27">
        <f>IF(AND(ISNUMBER(Y373),ISNUMBER(AA373)),AA373-Y373,"")</f>
        <v/>
      </c>
      <c r="AC373" s="24">
        <f>IF(ISNUMBER(AA373),0.04*AA373,"")</f>
        <v/>
      </c>
      <c r="AD373" s="28">
        <f>IF(AND(ISNUMBER(AB373),ISNUMBER(AA373)),IF(AA373=0,"",AB373/AA373),"")</f>
        <v/>
      </c>
      <c r="AE373" s="29">
        <f>IF(ISNUMBER(AB373),IF(ROUND(ABS(AB373),3)&lt;=ROUND(AC373,3),"Inside 4%","Over 4%"),"")</f>
        <v/>
      </c>
      <c r="AF373" s="22" t="n"/>
    </row>
    <row r="374">
      <c r="A374" s="30">
        <f>IF(A373="","",A373+1)</f>
        <v/>
      </c>
      <c r="B374" s="22" t="n"/>
      <c r="C374" s="23" t="n"/>
      <c r="D374" s="22" t="n"/>
      <c r="E374" s="22" t="n"/>
      <c r="F374" s="23" t="n"/>
      <c r="G374" s="22" t="n"/>
      <c r="H374" s="22" t="n"/>
      <c r="I374" s="23" t="n"/>
      <c r="J374" s="22" t="n"/>
      <c r="K374" s="24">
        <f>IF(COUNT(C374,F374,I374)=0,"",SUM(C374,F374,I374))</f>
        <v/>
      </c>
      <c r="L374" s="25" t="n"/>
      <c r="M374" s="25" t="n"/>
      <c r="N374" s="25" t="n"/>
      <c r="O374" s="25" t="n"/>
      <c r="P374" s="25" t="n"/>
      <c r="Q374" s="25" t="n"/>
      <c r="R374" s="25" t="n"/>
      <c r="S374" s="25" t="n"/>
      <c r="T374" s="24">
        <f>IF(COUNT(L374:S374)=0,"",SUM(L374:S374))</f>
        <v/>
      </c>
      <c r="U374" s="23" t="n"/>
      <c r="V374" s="26">
        <f>IF(A374="","",SUMIFS('Tankers'!$G$4:$G$2003,'Tankers'!$A$4:$A$2003,A374,'Tankers'!$D$4:$D$2003,$I$3))</f>
        <v/>
      </c>
      <c r="W374" s="26">
        <f>IF(V374="","",IF($T$3="",0,V374*$T$3/100))</f>
        <v/>
      </c>
      <c r="X374" s="24">
        <f>IF(OR(NOT(ISNUMBER(T374)),NOT(ISNUMBER(T375))),"",IF(COUNT(L374:S374)&lt;&gt;COUNT(L375:S375),"Check the meters",T375-T374-IF($L$4="Yes",N(U374),0)))</f>
        <v/>
      </c>
      <c r="Y374" s="24">
        <f>IF(AND(ISNUMBER(K374),ISNUMBER(V374),ISNUMBER(W374),ISNUMBER(X374)),K374+V374-W374-X374,"")</f>
        <v/>
      </c>
      <c r="Z374" s="23" t="n"/>
      <c r="AA374" s="24">
        <f>IF(ISNUMBER(Z374),Z374,IF(ISNUMBER(K375),K375,""))</f>
        <v/>
      </c>
      <c r="AB374" s="27">
        <f>IF(AND(ISNUMBER(Y374),ISNUMBER(AA374)),AA374-Y374,"")</f>
        <v/>
      </c>
      <c r="AC374" s="24">
        <f>IF(ISNUMBER(AA374),0.04*AA374,"")</f>
        <v/>
      </c>
      <c r="AD374" s="28">
        <f>IF(AND(ISNUMBER(AB374),ISNUMBER(AA374)),IF(AA374=0,"",AB374/AA374),"")</f>
        <v/>
      </c>
      <c r="AE374" s="29">
        <f>IF(ISNUMBER(AB374),IF(ROUND(ABS(AB374),3)&lt;=ROUND(AC374,3),"Inside 4%","Over 4%"),"")</f>
        <v/>
      </c>
      <c r="AF374" s="22" t="n"/>
    </row>
    <row r="375">
      <c r="A375" s="30">
        <f>IF(A374="","",A374+1)</f>
        <v/>
      </c>
      <c r="B375" s="22" t="n"/>
      <c r="C375" s="23" t="n"/>
      <c r="D375" s="22" t="n"/>
      <c r="E375" s="22" t="n"/>
      <c r="F375" s="23" t="n"/>
      <c r="G375" s="22" t="n"/>
      <c r="H375" s="22" t="n"/>
      <c r="I375" s="23" t="n"/>
      <c r="J375" s="22" t="n"/>
      <c r="K375" s="24">
        <f>IF(COUNT(C375,F375,I375)=0,"",SUM(C375,F375,I375))</f>
        <v/>
      </c>
      <c r="L375" s="25" t="n"/>
      <c r="M375" s="25" t="n"/>
      <c r="N375" s="25" t="n"/>
      <c r="O375" s="25" t="n"/>
      <c r="P375" s="25" t="n"/>
      <c r="Q375" s="25" t="n"/>
      <c r="R375" s="25" t="n"/>
      <c r="S375" s="25" t="n"/>
      <c r="T375" s="24">
        <f>IF(COUNT(L375:S375)=0,"",SUM(L375:S375))</f>
        <v/>
      </c>
      <c r="U375" s="23" t="n"/>
      <c r="V375" s="26">
        <f>IF(A375="","",SUMIFS('Tankers'!$G$4:$G$2003,'Tankers'!$A$4:$A$2003,A375,'Tankers'!$D$4:$D$2003,$I$3))</f>
        <v/>
      </c>
      <c r="W375" s="26">
        <f>IF(V375="","",IF($T$3="",0,V375*$T$3/100))</f>
        <v/>
      </c>
      <c r="X375" s="24">
        <f>IF(OR(NOT(ISNUMBER(T375)),NOT(ISNUMBER(T376))),"",IF(COUNT(L375:S375)&lt;&gt;COUNT(L376:S376),"Check the meters",T376-T375-IF($L$4="Yes",N(U375),0)))</f>
        <v/>
      </c>
      <c r="Y375" s="24">
        <f>IF(AND(ISNUMBER(K375),ISNUMBER(V375),ISNUMBER(W375),ISNUMBER(X375)),K375+V375-W375-X375,"")</f>
        <v/>
      </c>
      <c r="Z375" s="23" t="n"/>
      <c r="AA375" s="24">
        <f>IF(ISNUMBER(Z375),Z375,IF(ISNUMBER(K376),K376,""))</f>
        <v/>
      </c>
      <c r="AB375" s="27">
        <f>IF(AND(ISNUMBER(Y375),ISNUMBER(AA375)),AA375-Y375,"")</f>
        <v/>
      </c>
      <c r="AC375" s="24">
        <f>IF(ISNUMBER(AA375),0.04*AA375,"")</f>
        <v/>
      </c>
      <c r="AD375" s="28">
        <f>IF(AND(ISNUMBER(AB375),ISNUMBER(AA375)),IF(AA375=0,"",AB375/AA375),"")</f>
        <v/>
      </c>
      <c r="AE375" s="29">
        <f>IF(ISNUMBER(AB375),IF(ROUND(ABS(AB375),3)&lt;=ROUND(AC375,3),"Inside 4%","Over 4%"),"")</f>
        <v/>
      </c>
      <c r="AF375" s="22" t="n"/>
    </row>
    <row r="376">
      <c r="A376" s="30">
        <f>IF(A375="","",A375+1)</f>
        <v/>
      </c>
      <c r="B376" s="22" t="n"/>
      <c r="C376" s="23" t="n"/>
      <c r="D376" s="22" t="n"/>
      <c r="E376" s="22" t="n"/>
      <c r="F376" s="23" t="n"/>
      <c r="G376" s="22" t="n"/>
      <c r="H376" s="22" t="n"/>
      <c r="I376" s="23" t="n"/>
      <c r="J376" s="22" t="n"/>
      <c r="K376" s="24">
        <f>IF(COUNT(C376,F376,I376)=0,"",SUM(C376,F376,I376))</f>
        <v/>
      </c>
      <c r="L376" s="25" t="n"/>
      <c r="M376" s="25" t="n"/>
      <c r="N376" s="25" t="n"/>
      <c r="O376" s="25" t="n"/>
      <c r="P376" s="25" t="n"/>
      <c r="Q376" s="25" t="n"/>
      <c r="R376" s="25" t="n"/>
      <c r="S376" s="25" t="n"/>
      <c r="T376" s="24">
        <f>IF(COUNT(L376:S376)=0,"",SUM(L376:S376))</f>
        <v/>
      </c>
      <c r="U376" s="23" t="n"/>
      <c r="V376" s="26">
        <f>IF(A376="","",SUMIFS('Tankers'!$G$4:$G$2003,'Tankers'!$A$4:$A$2003,A376,'Tankers'!$D$4:$D$2003,$I$3))</f>
        <v/>
      </c>
      <c r="W376" s="26">
        <f>IF(V376="","",IF($T$3="",0,V376*$T$3/100))</f>
        <v/>
      </c>
      <c r="X376" s="24">
        <f>IF(OR(NOT(ISNUMBER(T376)),NOT(ISNUMBER(T377))),"",IF(COUNT(L376:S376)&lt;&gt;COUNT(L377:S377),"Check the meters",T377-T376-IF($L$4="Yes",N(U376),0)))</f>
        <v/>
      </c>
      <c r="Y376" s="24">
        <f>IF(AND(ISNUMBER(K376),ISNUMBER(V376),ISNUMBER(W376),ISNUMBER(X376)),K376+V376-W376-X376,"")</f>
        <v/>
      </c>
      <c r="Z376" s="23" t="n"/>
      <c r="AA376" s="24">
        <f>IF(ISNUMBER(Z376),Z376,IF(ISNUMBER(K377),K377,""))</f>
        <v/>
      </c>
      <c r="AB376" s="27">
        <f>IF(AND(ISNUMBER(Y376),ISNUMBER(AA376)),AA376-Y376,"")</f>
        <v/>
      </c>
      <c r="AC376" s="24">
        <f>IF(ISNUMBER(AA376),0.04*AA376,"")</f>
        <v/>
      </c>
      <c r="AD376" s="28">
        <f>IF(AND(ISNUMBER(AB376),ISNUMBER(AA376)),IF(AA376=0,"",AB376/AA376),"")</f>
        <v/>
      </c>
      <c r="AE376" s="29">
        <f>IF(ISNUMBER(AB376),IF(ROUND(ABS(AB376),3)&lt;=ROUND(AC376,3),"Inside 4%","Over 4%"),"")</f>
        <v/>
      </c>
      <c r="AF376" s="22" t="n"/>
    </row>
    <row r="377">
      <c r="A377" s="30">
        <f>IF(A376="","",A376+1)</f>
        <v/>
      </c>
      <c r="B377" s="22" t="n"/>
      <c r="C377" s="23" t="n"/>
      <c r="D377" s="22" t="n"/>
      <c r="E377" s="22" t="n"/>
      <c r="F377" s="23" t="n"/>
      <c r="G377" s="22" t="n"/>
      <c r="H377" s="22" t="n"/>
      <c r="I377" s="23" t="n"/>
      <c r="J377" s="22" t="n"/>
      <c r="K377" s="24">
        <f>IF(COUNT(C377,F377,I377)=0,"",SUM(C377,F377,I377))</f>
        <v/>
      </c>
      <c r="L377" s="25" t="n"/>
      <c r="M377" s="25" t="n"/>
      <c r="N377" s="25" t="n"/>
      <c r="O377" s="25" t="n"/>
      <c r="P377" s="25" t="n"/>
      <c r="Q377" s="25" t="n"/>
      <c r="R377" s="25" t="n"/>
      <c r="S377" s="25" t="n"/>
      <c r="T377" s="24">
        <f>IF(COUNT(L377:S377)=0,"",SUM(L377:S377))</f>
        <v/>
      </c>
      <c r="U377" s="23" t="n"/>
      <c r="V377" s="26">
        <f>IF(A377="","",SUMIFS('Tankers'!$G$4:$G$2003,'Tankers'!$A$4:$A$2003,A377,'Tankers'!$D$4:$D$2003,$I$3))</f>
        <v/>
      </c>
      <c r="W377" s="26">
        <f>IF(V377="","",IF($T$3="",0,V377*$T$3/100))</f>
        <v/>
      </c>
      <c r="X377" s="24">
        <f>IF(OR(NOT(ISNUMBER(T377)),NOT(ISNUMBER(T378))),"",IF(COUNT(L377:S377)&lt;&gt;COUNT(L378:S378),"Check the meters",T378-T377-IF($L$4="Yes",N(U377),0)))</f>
        <v/>
      </c>
      <c r="Y377" s="24">
        <f>IF(AND(ISNUMBER(K377),ISNUMBER(V377),ISNUMBER(W377),ISNUMBER(X377)),K377+V377-W377-X377,"")</f>
        <v/>
      </c>
      <c r="Z377" s="23" t="n"/>
      <c r="AA377" s="24">
        <f>IF(ISNUMBER(Z377),Z377,IF(ISNUMBER(K378),K378,""))</f>
        <v/>
      </c>
      <c r="AB377" s="27">
        <f>IF(AND(ISNUMBER(Y377),ISNUMBER(AA377)),AA377-Y377,"")</f>
        <v/>
      </c>
      <c r="AC377" s="24">
        <f>IF(ISNUMBER(AA377),0.04*AA377,"")</f>
        <v/>
      </c>
      <c r="AD377" s="28">
        <f>IF(AND(ISNUMBER(AB377),ISNUMBER(AA377)),IF(AA377=0,"",AB377/AA377),"")</f>
        <v/>
      </c>
      <c r="AE377" s="29">
        <f>IF(ISNUMBER(AB377),IF(ROUND(ABS(AB377),3)&lt;=ROUND(AC377,3),"Inside 4%","Over 4%"),"")</f>
        <v/>
      </c>
      <c r="AF377" s="22" t="n"/>
    </row>
    <row r="378">
      <c r="A378" s="30">
        <f>IF(A377="","",A377+1)</f>
        <v/>
      </c>
      <c r="B378" s="22" t="n"/>
      <c r="C378" s="23" t="n"/>
      <c r="D378" s="22" t="n"/>
      <c r="E378" s="22" t="n"/>
      <c r="F378" s="23" t="n"/>
      <c r="G378" s="22" t="n"/>
      <c r="H378" s="22" t="n"/>
      <c r="I378" s="23" t="n"/>
      <c r="J378" s="22" t="n"/>
      <c r="K378" s="24">
        <f>IF(COUNT(C378,F378,I378)=0,"",SUM(C378,F378,I378))</f>
        <v/>
      </c>
      <c r="L378" s="25" t="n"/>
      <c r="M378" s="25" t="n"/>
      <c r="N378" s="25" t="n"/>
      <c r="O378" s="25" t="n"/>
      <c r="P378" s="25" t="n"/>
      <c r="Q378" s="25" t="n"/>
      <c r="R378" s="25" t="n"/>
      <c r="S378" s="25" t="n"/>
      <c r="T378" s="24">
        <f>IF(COUNT(L378:S378)=0,"",SUM(L378:S378))</f>
        <v/>
      </c>
      <c r="U378" s="23" t="n"/>
      <c r="V378" s="26">
        <f>IF(A378="","",SUMIFS('Tankers'!$G$4:$G$2003,'Tankers'!$A$4:$A$2003,A378,'Tankers'!$D$4:$D$2003,$I$3))</f>
        <v/>
      </c>
      <c r="W378" s="26">
        <f>IF(V378="","",IF($T$3="",0,V378*$T$3/100))</f>
        <v/>
      </c>
      <c r="X378" s="24">
        <f>IF(OR(NOT(ISNUMBER(T378)),NOT(ISNUMBER(T379))),"",IF(COUNT(L378:S378)&lt;&gt;COUNT(L379:S379),"Check the meters",T379-T378-IF($L$4="Yes",N(U378),0)))</f>
        <v/>
      </c>
      <c r="Y378" s="24">
        <f>IF(AND(ISNUMBER(K378),ISNUMBER(V378),ISNUMBER(W378),ISNUMBER(X378)),K378+V378-W378-X378,"")</f>
        <v/>
      </c>
      <c r="Z378" s="23" t="n"/>
      <c r="AA378" s="24">
        <f>IF(ISNUMBER(Z378),Z378,IF(ISNUMBER(K379),K379,""))</f>
        <v/>
      </c>
      <c r="AB378" s="27">
        <f>IF(AND(ISNUMBER(Y378),ISNUMBER(AA378)),AA378-Y378,"")</f>
        <v/>
      </c>
      <c r="AC378" s="24">
        <f>IF(ISNUMBER(AA378),0.04*AA378,"")</f>
        <v/>
      </c>
      <c r="AD378" s="28">
        <f>IF(AND(ISNUMBER(AB378),ISNUMBER(AA378)),IF(AA378=0,"",AB378/AA378),"")</f>
        <v/>
      </c>
      <c r="AE378" s="29">
        <f>IF(ISNUMBER(AB378),IF(ROUND(ABS(AB378),3)&lt;=ROUND(AC378,3),"Inside 4%","Over 4%"),"")</f>
        <v/>
      </c>
      <c r="AF378" s="22" t="n"/>
    </row>
    <row r="379">
      <c r="A379" s="30">
        <f>IF(A378="","",A378+1)</f>
        <v/>
      </c>
      <c r="B379" s="22" t="n"/>
      <c r="C379" s="23" t="n"/>
      <c r="D379" s="22" t="n"/>
      <c r="E379" s="22" t="n"/>
      <c r="F379" s="23" t="n"/>
      <c r="G379" s="22" t="n"/>
      <c r="H379" s="22" t="n"/>
      <c r="I379" s="23" t="n"/>
      <c r="J379" s="22" t="n"/>
      <c r="K379" s="24">
        <f>IF(COUNT(C379,F379,I379)=0,"",SUM(C379,F379,I379))</f>
        <v/>
      </c>
      <c r="L379" s="25" t="n"/>
      <c r="M379" s="25" t="n"/>
      <c r="N379" s="25" t="n"/>
      <c r="O379" s="25" t="n"/>
      <c r="P379" s="25" t="n"/>
      <c r="Q379" s="25" t="n"/>
      <c r="R379" s="25" t="n"/>
      <c r="S379" s="25" t="n"/>
      <c r="T379" s="24">
        <f>IF(COUNT(L379:S379)=0,"",SUM(L379:S379))</f>
        <v/>
      </c>
      <c r="U379" s="23" t="n"/>
      <c r="V379" s="26">
        <f>IF(A379="","",SUMIFS('Tankers'!$G$4:$G$2003,'Tankers'!$A$4:$A$2003,A379,'Tankers'!$D$4:$D$2003,$I$3))</f>
        <v/>
      </c>
      <c r="W379" s="26">
        <f>IF(V379="","",IF($T$3="",0,V379*$T$3/100))</f>
        <v/>
      </c>
      <c r="X379" s="24">
        <f>IF(OR(NOT(ISNUMBER(T379)),NOT(ISNUMBER(T380))),"",IF(COUNT(L379:S379)&lt;&gt;COUNT(L380:S380),"Check the meters",T380-T379-IF($L$4="Yes",N(U379),0)))</f>
        <v/>
      </c>
      <c r="Y379" s="24">
        <f>IF(AND(ISNUMBER(K379),ISNUMBER(V379),ISNUMBER(W379),ISNUMBER(X379)),K379+V379-W379-X379,"")</f>
        <v/>
      </c>
      <c r="Z379" s="23" t="n"/>
      <c r="AA379" s="24">
        <f>IF(ISNUMBER(Z379),Z379,IF(ISNUMBER(K380),K380,""))</f>
        <v/>
      </c>
      <c r="AB379" s="27">
        <f>IF(AND(ISNUMBER(Y379),ISNUMBER(AA379)),AA379-Y379,"")</f>
        <v/>
      </c>
      <c r="AC379" s="24">
        <f>IF(ISNUMBER(AA379),0.04*AA379,"")</f>
        <v/>
      </c>
      <c r="AD379" s="28">
        <f>IF(AND(ISNUMBER(AB379),ISNUMBER(AA379)),IF(AA379=0,"",AB379/AA379),"")</f>
        <v/>
      </c>
      <c r="AE379" s="29">
        <f>IF(ISNUMBER(AB379),IF(ROUND(ABS(AB379),3)&lt;=ROUND(AC379,3),"Inside 4%","Over 4%"),"")</f>
        <v/>
      </c>
      <c r="AF379" s="22" t="n"/>
    </row>
    <row r="380">
      <c r="A380" s="30">
        <f>IF(A379="","",A379+1)</f>
        <v/>
      </c>
      <c r="B380" s="22" t="n"/>
      <c r="C380" s="23" t="n"/>
      <c r="D380" s="22" t="n"/>
      <c r="E380" s="22" t="n"/>
      <c r="F380" s="23" t="n"/>
      <c r="G380" s="22" t="n"/>
      <c r="H380" s="22" t="n"/>
      <c r="I380" s="23" t="n"/>
      <c r="J380" s="22" t="n"/>
      <c r="K380" s="24">
        <f>IF(COUNT(C380,F380,I380)=0,"",SUM(C380,F380,I380))</f>
        <v/>
      </c>
      <c r="L380" s="25" t="n"/>
      <c r="M380" s="25" t="n"/>
      <c r="N380" s="25" t="n"/>
      <c r="O380" s="25" t="n"/>
      <c r="P380" s="25" t="n"/>
      <c r="Q380" s="25" t="n"/>
      <c r="R380" s="25" t="n"/>
      <c r="S380" s="25" t="n"/>
      <c r="T380" s="24">
        <f>IF(COUNT(L380:S380)=0,"",SUM(L380:S380))</f>
        <v/>
      </c>
      <c r="U380" s="23" t="n"/>
      <c r="V380" s="26">
        <f>IF(A380="","",SUMIFS('Tankers'!$G$4:$G$2003,'Tankers'!$A$4:$A$2003,A380,'Tankers'!$D$4:$D$2003,$I$3))</f>
        <v/>
      </c>
      <c r="W380" s="26">
        <f>IF(V380="","",IF($T$3="",0,V380*$T$3/100))</f>
        <v/>
      </c>
      <c r="X380" s="24">
        <f>IF(OR(NOT(ISNUMBER(T380)),NOT(ISNUMBER(T381))),"",IF(COUNT(L380:S380)&lt;&gt;COUNT(L381:S381),"Check the meters",T381-T380-IF($L$4="Yes",N(U380),0)))</f>
        <v/>
      </c>
      <c r="Y380" s="24">
        <f>IF(AND(ISNUMBER(K380),ISNUMBER(V380),ISNUMBER(W380),ISNUMBER(X380)),K380+V380-W380-X380,"")</f>
        <v/>
      </c>
      <c r="Z380" s="23" t="n"/>
      <c r="AA380" s="24">
        <f>IF(ISNUMBER(Z380),Z380,IF(ISNUMBER(K381),K381,""))</f>
        <v/>
      </c>
      <c r="AB380" s="27">
        <f>IF(AND(ISNUMBER(Y380),ISNUMBER(AA380)),AA380-Y380,"")</f>
        <v/>
      </c>
      <c r="AC380" s="24">
        <f>IF(ISNUMBER(AA380),0.04*AA380,"")</f>
        <v/>
      </c>
      <c r="AD380" s="28">
        <f>IF(AND(ISNUMBER(AB380),ISNUMBER(AA380)),IF(AA380=0,"",AB380/AA380),"")</f>
        <v/>
      </c>
      <c r="AE380" s="29">
        <f>IF(ISNUMBER(AB380),IF(ROUND(ABS(AB380),3)&lt;=ROUND(AC380,3),"Inside 4%","Over 4%"),"")</f>
        <v/>
      </c>
      <c r="AF380" s="22" t="n"/>
    </row>
    <row r="381">
      <c r="A381" s="30">
        <f>IF(A380="","",A380+1)</f>
        <v/>
      </c>
      <c r="B381" s="22" t="n"/>
      <c r="C381" s="23" t="n"/>
      <c r="D381" s="22" t="n"/>
      <c r="E381" s="22" t="n"/>
      <c r="F381" s="23" t="n"/>
      <c r="G381" s="22" t="n"/>
      <c r="H381" s="22" t="n"/>
      <c r="I381" s="23" t="n"/>
      <c r="J381" s="22" t="n"/>
      <c r="K381" s="24">
        <f>IF(COUNT(C381,F381,I381)=0,"",SUM(C381,F381,I381))</f>
        <v/>
      </c>
      <c r="L381" s="25" t="n"/>
      <c r="M381" s="25" t="n"/>
      <c r="N381" s="25" t="n"/>
      <c r="O381" s="25" t="n"/>
      <c r="P381" s="25" t="n"/>
      <c r="Q381" s="25" t="n"/>
      <c r="R381" s="25" t="n"/>
      <c r="S381" s="25" t="n"/>
      <c r="T381" s="24">
        <f>IF(COUNT(L381:S381)=0,"",SUM(L381:S381))</f>
        <v/>
      </c>
      <c r="U381" s="23" t="n"/>
      <c r="V381" s="26">
        <f>IF(A381="","",SUMIFS('Tankers'!$G$4:$G$2003,'Tankers'!$A$4:$A$2003,A381,'Tankers'!$D$4:$D$2003,$I$3))</f>
        <v/>
      </c>
      <c r="W381" s="26">
        <f>IF(V381="","",IF($T$3="",0,V381*$T$3/100))</f>
        <v/>
      </c>
      <c r="X381" s="24">
        <f>IF(OR(NOT(ISNUMBER(T381)),NOT(ISNUMBER(T382))),"",IF(COUNT(L381:S381)&lt;&gt;COUNT(L382:S382),"Check the meters",T382-T381-IF($L$4="Yes",N(U381),0)))</f>
        <v/>
      </c>
      <c r="Y381" s="24">
        <f>IF(AND(ISNUMBER(K381),ISNUMBER(V381),ISNUMBER(W381),ISNUMBER(X381)),K381+V381-W381-X381,"")</f>
        <v/>
      </c>
      <c r="Z381" s="23" t="n"/>
      <c r="AA381" s="24">
        <f>IF(ISNUMBER(Z381),Z381,IF(ISNUMBER(K382),K382,""))</f>
        <v/>
      </c>
      <c r="AB381" s="27">
        <f>IF(AND(ISNUMBER(Y381),ISNUMBER(AA381)),AA381-Y381,"")</f>
        <v/>
      </c>
      <c r="AC381" s="24">
        <f>IF(ISNUMBER(AA381),0.04*AA381,"")</f>
        <v/>
      </c>
      <c r="AD381" s="28">
        <f>IF(AND(ISNUMBER(AB381),ISNUMBER(AA381)),IF(AA381=0,"",AB381/AA381),"")</f>
        <v/>
      </c>
      <c r="AE381" s="29">
        <f>IF(ISNUMBER(AB381),IF(ROUND(ABS(AB381),3)&lt;=ROUND(AC381,3),"Inside 4%","Over 4%"),"")</f>
        <v/>
      </c>
      <c r="AF381" s="22" t="n"/>
    </row>
    <row r="382">
      <c r="A382" s="30">
        <f>IF(A381="","",A381+1)</f>
        <v/>
      </c>
      <c r="B382" s="22" t="n"/>
      <c r="C382" s="23" t="n"/>
      <c r="D382" s="22" t="n"/>
      <c r="E382" s="22" t="n"/>
      <c r="F382" s="23" t="n"/>
      <c r="G382" s="22" t="n"/>
      <c r="H382" s="22" t="n"/>
      <c r="I382" s="23" t="n"/>
      <c r="J382" s="22" t="n"/>
      <c r="K382" s="24">
        <f>IF(COUNT(C382,F382,I382)=0,"",SUM(C382,F382,I382))</f>
        <v/>
      </c>
      <c r="L382" s="25" t="n"/>
      <c r="M382" s="25" t="n"/>
      <c r="N382" s="25" t="n"/>
      <c r="O382" s="25" t="n"/>
      <c r="P382" s="25" t="n"/>
      <c r="Q382" s="25" t="n"/>
      <c r="R382" s="25" t="n"/>
      <c r="S382" s="25" t="n"/>
      <c r="T382" s="24">
        <f>IF(COUNT(L382:S382)=0,"",SUM(L382:S382))</f>
        <v/>
      </c>
      <c r="U382" s="23" t="n"/>
      <c r="V382" s="26">
        <f>IF(A382="","",SUMIFS('Tankers'!$G$4:$G$2003,'Tankers'!$A$4:$A$2003,A382,'Tankers'!$D$4:$D$2003,$I$3))</f>
        <v/>
      </c>
      <c r="W382" s="26">
        <f>IF(V382="","",IF($T$3="",0,V382*$T$3/100))</f>
        <v/>
      </c>
      <c r="X382" s="24">
        <f>IF(OR(NOT(ISNUMBER(T382)),NOT(ISNUMBER(T383))),"",IF(COUNT(L382:S382)&lt;&gt;COUNT(L383:S383),"Check the meters",T383-T382-IF($L$4="Yes",N(U382),0)))</f>
        <v/>
      </c>
      <c r="Y382" s="24">
        <f>IF(AND(ISNUMBER(K382),ISNUMBER(V382),ISNUMBER(W382),ISNUMBER(X382)),K382+V382-W382-X382,"")</f>
        <v/>
      </c>
      <c r="Z382" s="23" t="n"/>
      <c r="AA382" s="24">
        <f>IF(ISNUMBER(Z382),Z382,IF(ISNUMBER(K383),K383,""))</f>
        <v/>
      </c>
      <c r="AB382" s="27">
        <f>IF(AND(ISNUMBER(Y382),ISNUMBER(AA382)),AA382-Y382,"")</f>
        <v/>
      </c>
      <c r="AC382" s="24">
        <f>IF(ISNUMBER(AA382),0.04*AA382,"")</f>
        <v/>
      </c>
      <c r="AD382" s="28">
        <f>IF(AND(ISNUMBER(AB382),ISNUMBER(AA382)),IF(AA382=0,"",AB382/AA382),"")</f>
        <v/>
      </c>
      <c r="AE382" s="29">
        <f>IF(ISNUMBER(AB382),IF(ROUND(ABS(AB382),3)&lt;=ROUND(AC382,3),"Inside 4%","Over 4%"),"")</f>
        <v/>
      </c>
      <c r="AF382" s="22" t="n"/>
    </row>
    <row r="383">
      <c r="A383" s="30">
        <f>IF(A382="","",A382+1)</f>
        <v/>
      </c>
      <c r="B383" s="22" t="n"/>
      <c r="C383" s="23" t="n"/>
      <c r="D383" s="22" t="n"/>
      <c r="E383" s="22" t="n"/>
      <c r="F383" s="23" t="n"/>
      <c r="G383" s="22" t="n"/>
      <c r="H383" s="22" t="n"/>
      <c r="I383" s="23" t="n"/>
      <c r="J383" s="22" t="n"/>
      <c r="K383" s="24">
        <f>IF(COUNT(C383,F383,I383)=0,"",SUM(C383,F383,I383))</f>
        <v/>
      </c>
      <c r="L383" s="25" t="n"/>
      <c r="M383" s="25" t="n"/>
      <c r="N383" s="25" t="n"/>
      <c r="O383" s="25" t="n"/>
      <c r="P383" s="25" t="n"/>
      <c r="Q383" s="25" t="n"/>
      <c r="R383" s="25" t="n"/>
      <c r="S383" s="25" t="n"/>
      <c r="T383" s="24">
        <f>IF(COUNT(L383:S383)=0,"",SUM(L383:S383))</f>
        <v/>
      </c>
      <c r="U383" s="23" t="n"/>
      <c r="V383" s="26">
        <f>IF(A383="","",SUMIFS('Tankers'!$G$4:$G$2003,'Tankers'!$A$4:$A$2003,A383,'Tankers'!$D$4:$D$2003,$I$3))</f>
        <v/>
      </c>
      <c r="W383" s="26">
        <f>IF(V383="","",IF($T$3="",0,V383*$T$3/100))</f>
        <v/>
      </c>
      <c r="X383" s="24">
        <f>IF(OR(NOT(ISNUMBER(T383)),NOT(ISNUMBER(T384))),"",IF(COUNT(L383:S383)&lt;&gt;COUNT(L384:S384),"Check the meters",T384-T383-IF($L$4="Yes",N(U383),0)))</f>
        <v/>
      </c>
      <c r="Y383" s="24">
        <f>IF(AND(ISNUMBER(K383),ISNUMBER(V383),ISNUMBER(W383),ISNUMBER(X383)),K383+V383-W383-X383,"")</f>
        <v/>
      </c>
      <c r="Z383" s="23" t="n"/>
      <c r="AA383" s="24">
        <f>IF(ISNUMBER(Z383),Z383,IF(ISNUMBER(K384),K384,""))</f>
        <v/>
      </c>
      <c r="AB383" s="27">
        <f>IF(AND(ISNUMBER(Y383),ISNUMBER(AA383)),AA383-Y383,"")</f>
        <v/>
      </c>
      <c r="AC383" s="24">
        <f>IF(ISNUMBER(AA383),0.04*AA383,"")</f>
        <v/>
      </c>
      <c r="AD383" s="28">
        <f>IF(AND(ISNUMBER(AB383),ISNUMBER(AA383)),IF(AA383=0,"",AB383/AA383),"")</f>
        <v/>
      </c>
      <c r="AE383" s="29">
        <f>IF(ISNUMBER(AB383),IF(ROUND(ABS(AB383),3)&lt;=ROUND(AC383,3),"Inside 4%","Over 4%"),"")</f>
        <v/>
      </c>
      <c r="AF383" s="22" t="n"/>
    </row>
    <row r="384">
      <c r="A384" s="30">
        <f>IF(A383="","",A383+1)</f>
        <v/>
      </c>
      <c r="B384" s="22" t="n"/>
      <c r="C384" s="23" t="n"/>
      <c r="D384" s="22" t="n"/>
      <c r="E384" s="22" t="n"/>
      <c r="F384" s="23" t="n"/>
      <c r="G384" s="22" t="n"/>
      <c r="H384" s="22" t="n"/>
      <c r="I384" s="23" t="n"/>
      <c r="J384" s="22" t="n"/>
      <c r="K384" s="24">
        <f>IF(COUNT(C384,F384,I384)=0,"",SUM(C384,F384,I384))</f>
        <v/>
      </c>
      <c r="L384" s="25" t="n"/>
      <c r="M384" s="25" t="n"/>
      <c r="N384" s="25" t="n"/>
      <c r="O384" s="25" t="n"/>
      <c r="P384" s="25" t="n"/>
      <c r="Q384" s="25" t="n"/>
      <c r="R384" s="25" t="n"/>
      <c r="S384" s="25" t="n"/>
      <c r="T384" s="24">
        <f>IF(COUNT(L384:S384)=0,"",SUM(L384:S384))</f>
        <v/>
      </c>
      <c r="U384" s="23" t="n"/>
      <c r="V384" s="26">
        <f>IF(A384="","",SUMIFS('Tankers'!$G$4:$G$2003,'Tankers'!$A$4:$A$2003,A384,'Tankers'!$D$4:$D$2003,$I$3))</f>
        <v/>
      </c>
      <c r="W384" s="26">
        <f>IF(V384="","",IF($T$3="",0,V384*$T$3/100))</f>
        <v/>
      </c>
      <c r="X384" s="24">
        <f>IF(OR(NOT(ISNUMBER(T384)),NOT(ISNUMBER(T385))),"",IF(COUNT(L384:S384)&lt;&gt;COUNT(L385:S385),"Check the meters",T385-T384-IF($L$4="Yes",N(U384),0)))</f>
        <v/>
      </c>
      <c r="Y384" s="24">
        <f>IF(AND(ISNUMBER(K384),ISNUMBER(V384),ISNUMBER(W384),ISNUMBER(X384)),K384+V384-W384-X384,"")</f>
        <v/>
      </c>
      <c r="Z384" s="23" t="n"/>
      <c r="AA384" s="24">
        <f>IF(ISNUMBER(Z384),Z384,IF(ISNUMBER(K385),K385,""))</f>
        <v/>
      </c>
      <c r="AB384" s="27">
        <f>IF(AND(ISNUMBER(Y384),ISNUMBER(AA384)),AA384-Y384,"")</f>
        <v/>
      </c>
      <c r="AC384" s="24">
        <f>IF(ISNUMBER(AA384),0.04*AA384,"")</f>
        <v/>
      </c>
      <c r="AD384" s="28">
        <f>IF(AND(ISNUMBER(AB384),ISNUMBER(AA384)),IF(AA384=0,"",AB384/AA384),"")</f>
        <v/>
      </c>
      <c r="AE384" s="29">
        <f>IF(ISNUMBER(AB384),IF(ROUND(ABS(AB384),3)&lt;=ROUND(AC384,3),"Inside 4%","Over 4%"),"")</f>
        <v/>
      </c>
      <c r="AF384" s="22" t="n"/>
    </row>
    <row r="385">
      <c r="A385" s="30">
        <f>IF(A384="","",A384+1)</f>
        <v/>
      </c>
      <c r="B385" s="22" t="n"/>
      <c r="C385" s="23" t="n"/>
      <c r="D385" s="22" t="n"/>
      <c r="E385" s="22" t="n"/>
      <c r="F385" s="23" t="n"/>
      <c r="G385" s="22" t="n"/>
      <c r="H385" s="22" t="n"/>
      <c r="I385" s="23" t="n"/>
      <c r="J385" s="22" t="n"/>
      <c r="K385" s="24">
        <f>IF(COUNT(C385,F385,I385)=0,"",SUM(C385,F385,I385))</f>
        <v/>
      </c>
      <c r="L385" s="25" t="n"/>
      <c r="M385" s="25" t="n"/>
      <c r="N385" s="25" t="n"/>
      <c r="O385" s="25" t="n"/>
      <c r="P385" s="25" t="n"/>
      <c r="Q385" s="25" t="n"/>
      <c r="R385" s="25" t="n"/>
      <c r="S385" s="25" t="n"/>
      <c r="T385" s="24">
        <f>IF(COUNT(L385:S385)=0,"",SUM(L385:S385))</f>
        <v/>
      </c>
      <c r="U385" s="23" t="n"/>
      <c r="V385" s="26">
        <f>IF(A385="","",SUMIFS('Tankers'!$G$4:$G$2003,'Tankers'!$A$4:$A$2003,A385,'Tankers'!$D$4:$D$2003,$I$3))</f>
        <v/>
      </c>
      <c r="W385" s="26">
        <f>IF(V385="","",IF($T$3="",0,V385*$T$3/100))</f>
        <v/>
      </c>
      <c r="X385" s="24">
        <f>IF(OR(NOT(ISNUMBER(T385)),NOT(ISNUMBER(T386))),"",IF(COUNT(L385:S385)&lt;&gt;COUNT(L386:S386),"Check the meters",T386-T385-IF($L$4="Yes",N(U385),0)))</f>
        <v/>
      </c>
      <c r="Y385" s="24">
        <f>IF(AND(ISNUMBER(K385),ISNUMBER(V385),ISNUMBER(W385),ISNUMBER(X385)),K385+V385-W385-X385,"")</f>
        <v/>
      </c>
      <c r="Z385" s="23" t="n"/>
      <c r="AA385" s="24">
        <f>IF(ISNUMBER(Z385),Z385,IF(ISNUMBER(K386),K386,""))</f>
        <v/>
      </c>
      <c r="AB385" s="27">
        <f>IF(AND(ISNUMBER(Y385),ISNUMBER(AA385)),AA385-Y385,"")</f>
        <v/>
      </c>
      <c r="AC385" s="24">
        <f>IF(ISNUMBER(AA385),0.04*AA385,"")</f>
        <v/>
      </c>
      <c r="AD385" s="28">
        <f>IF(AND(ISNUMBER(AB385),ISNUMBER(AA385)),IF(AA385=0,"",AB385/AA385),"")</f>
        <v/>
      </c>
      <c r="AE385" s="29">
        <f>IF(ISNUMBER(AB385),IF(ROUND(ABS(AB385),3)&lt;=ROUND(AC385,3),"Inside 4%","Over 4%"),"")</f>
        <v/>
      </c>
      <c r="AF385" s="22" t="n"/>
    </row>
    <row r="386">
      <c r="A386" s="30">
        <f>IF(A385="","",A385+1)</f>
        <v/>
      </c>
      <c r="B386" s="22" t="n"/>
      <c r="C386" s="23" t="n"/>
      <c r="D386" s="22" t="n"/>
      <c r="E386" s="22" t="n"/>
      <c r="F386" s="23" t="n"/>
      <c r="G386" s="22" t="n"/>
      <c r="H386" s="22" t="n"/>
      <c r="I386" s="23" t="n"/>
      <c r="J386" s="22" t="n"/>
      <c r="K386" s="24">
        <f>IF(COUNT(C386,F386,I386)=0,"",SUM(C386,F386,I386))</f>
        <v/>
      </c>
      <c r="L386" s="25" t="n"/>
      <c r="M386" s="25" t="n"/>
      <c r="N386" s="25" t="n"/>
      <c r="O386" s="25" t="n"/>
      <c r="P386" s="25" t="n"/>
      <c r="Q386" s="25" t="n"/>
      <c r="R386" s="25" t="n"/>
      <c r="S386" s="25" t="n"/>
      <c r="T386" s="24">
        <f>IF(COUNT(L386:S386)=0,"",SUM(L386:S386))</f>
        <v/>
      </c>
      <c r="U386" s="23" t="n"/>
      <c r="V386" s="26">
        <f>IF(A386="","",SUMIFS('Tankers'!$G$4:$G$2003,'Tankers'!$A$4:$A$2003,A386,'Tankers'!$D$4:$D$2003,$I$3))</f>
        <v/>
      </c>
      <c r="W386" s="26">
        <f>IF(V386="","",IF($T$3="",0,V386*$T$3/100))</f>
        <v/>
      </c>
      <c r="X386" s="24">
        <f>IF(OR(NOT(ISNUMBER(T386)),NOT(ISNUMBER(T387))),"",IF(COUNT(L386:S386)&lt;&gt;COUNT(L387:S387),"Check the meters",T387-T386-IF($L$4="Yes",N(U386),0)))</f>
        <v/>
      </c>
      <c r="Y386" s="24">
        <f>IF(AND(ISNUMBER(K386),ISNUMBER(V386),ISNUMBER(W386),ISNUMBER(X386)),K386+V386-W386-X386,"")</f>
        <v/>
      </c>
      <c r="Z386" s="23" t="n"/>
      <c r="AA386" s="24">
        <f>IF(ISNUMBER(Z386),Z386,IF(ISNUMBER(K387),K387,""))</f>
        <v/>
      </c>
      <c r="AB386" s="27">
        <f>IF(AND(ISNUMBER(Y386),ISNUMBER(AA386)),AA386-Y386,"")</f>
        <v/>
      </c>
      <c r="AC386" s="24">
        <f>IF(ISNUMBER(AA386),0.04*AA386,"")</f>
        <v/>
      </c>
      <c r="AD386" s="28">
        <f>IF(AND(ISNUMBER(AB386),ISNUMBER(AA386)),IF(AA386=0,"",AB386/AA386),"")</f>
        <v/>
      </c>
      <c r="AE386" s="29">
        <f>IF(ISNUMBER(AB386),IF(ROUND(ABS(AB386),3)&lt;=ROUND(AC386,3),"Inside 4%","Over 4%"),"")</f>
        <v/>
      </c>
      <c r="AF386" s="22" t="n"/>
    </row>
    <row r="387">
      <c r="A387" s="30">
        <f>IF(A386="","",A386+1)</f>
        <v/>
      </c>
      <c r="B387" s="22" t="n"/>
      <c r="C387" s="23" t="n"/>
      <c r="D387" s="22" t="n"/>
      <c r="E387" s="22" t="n"/>
      <c r="F387" s="23" t="n"/>
      <c r="G387" s="22" t="n"/>
      <c r="H387" s="22" t="n"/>
      <c r="I387" s="23" t="n"/>
      <c r="J387" s="22" t="n"/>
      <c r="K387" s="24">
        <f>IF(COUNT(C387,F387,I387)=0,"",SUM(C387,F387,I387))</f>
        <v/>
      </c>
      <c r="L387" s="25" t="n"/>
      <c r="M387" s="25" t="n"/>
      <c r="N387" s="25" t="n"/>
      <c r="O387" s="25" t="n"/>
      <c r="P387" s="25" t="n"/>
      <c r="Q387" s="25" t="n"/>
      <c r="R387" s="25" t="n"/>
      <c r="S387" s="25" t="n"/>
      <c r="T387" s="24">
        <f>IF(COUNT(L387:S387)=0,"",SUM(L387:S387))</f>
        <v/>
      </c>
      <c r="U387" s="23" t="n"/>
      <c r="V387" s="26">
        <f>IF(A387="","",SUMIFS('Tankers'!$G$4:$G$2003,'Tankers'!$A$4:$A$2003,A387,'Tankers'!$D$4:$D$2003,$I$3))</f>
        <v/>
      </c>
      <c r="W387" s="26">
        <f>IF(V387="","",IF($T$3="",0,V387*$T$3/100))</f>
        <v/>
      </c>
      <c r="X387" s="24">
        <f>IF(OR(NOT(ISNUMBER(T387)),NOT(ISNUMBER(T388))),"",IF(COUNT(L387:S387)&lt;&gt;COUNT(L388:S388),"Check the meters",T388-T387-IF($L$4="Yes",N(U387),0)))</f>
        <v/>
      </c>
      <c r="Y387" s="24">
        <f>IF(AND(ISNUMBER(K387),ISNUMBER(V387),ISNUMBER(W387),ISNUMBER(X387)),K387+V387-W387-X387,"")</f>
        <v/>
      </c>
      <c r="Z387" s="23" t="n"/>
      <c r="AA387" s="24">
        <f>IF(ISNUMBER(Z387),Z387,IF(ISNUMBER(K388),K388,""))</f>
        <v/>
      </c>
      <c r="AB387" s="27">
        <f>IF(AND(ISNUMBER(Y387),ISNUMBER(AA387)),AA387-Y387,"")</f>
        <v/>
      </c>
      <c r="AC387" s="24">
        <f>IF(ISNUMBER(AA387),0.04*AA387,"")</f>
        <v/>
      </c>
      <c r="AD387" s="28">
        <f>IF(AND(ISNUMBER(AB387),ISNUMBER(AA387)),IF(AA387=0,"",AB387/AA387),"")</f>
        <v/>
      </c>
      <c r="AE387" s="29">
        <f>IF(ISNUMBER(AB387),IF(ROUND(ABS(AB387),3)&lt;=ROUND(AC387,3),"Inside 4%","Over 4%"),"")</f>
        <v/>
      </c>
      <c r="AF387" s="22" t="n"/>
    </row>
    <row r="388">
      <c r="A388" s="30">
        <f>IF(A387="","",A387+1)</f>
        <v/>
      </c>
      <c r="B388" s="22" t="n"/>
      <c r="C388" s="23" t="n"/>
      <c r="D388" s="22" t="n"/>
      <c r="E388" s="22" t="n"/>
      <c r="F388" s="23" t="n"/>
      <c r="G388" s="22" t="n"/>
      <c r="H388" s="22" t="n"/>
      <c r="I388" s="23" t="n"/>
      <c r="J388" s="22" t="n"/>
      <c r="K388" s="24">
        <f>IF(COUNT(C388,F388,I388)=0,"",SUM(C388,F388,I388))</f>
        <v/>
      </c>
      <c r="L388" s="25" t="n"/>
      <c r="M388" s="25" t="n"/>
      <c r="N388" s="25" t="n"/>
      <c r="O388" s="25" t="n"/>
      <c r="P388" s="25" t="n"/>
      <c r="Q388" s="25" t="n"/>
      <c r="R388" s="25" t="n"/>
      <c r="S388" s="25" t="n"/>
      <c r="T388" s="24">
        <f>IF(COUNT(L388:S388)=0,"",SUM(L388:S388))</f>
        <v/>
      </c>
      <c r="U388" s="23" t="n"/>
      <c r="V388" s="26">
        <f>IF(A388="","",SUMIFS('Tankers'!$G$4:$G$2003,'Tankers'!$A$4:$A$2003,A388,'Tankers'!$D$4:$D$2003,$I$3))</f>
        <v/>
      </c>
      <c r="W388" s="26">
        <f>IF(V388="","",IF($T$3="",0,V388*$T$3/100))</f>
        <v/>
      </c>
      <c r="X388" s="24">
        <f>IF(OR(NOT(ISNUMBER(T388)),NOT(ISNUMBER(T389))),"",IF(COUNT(L388:S388)&lt;&gt;COUNT(L389:S389),"Check the meters",T389-T388-IF($L$4="Yes",N(U388),0)))</f>
        <v/>
      </c>
      <c r="Y388" s="24">
        <f>IF(AND(ISNUMBER(K388),ISNUMBER(V388),ISNUMBER(W388),ISNUMBER(X388)),K388+V388-W388-X388,"")</f>
        <v/>
      </c>
      <c r="Z388" s="23" t="n"/>
      <c r="AA388" s="24">
        <f>IF(ISNUMBER(Z388),Z388,IF(ISNUMBER(K389),K389,""))</f>
        <v/>
      </c>
      <c r="AB388" s="27">
        <f>IF(AND(ISNUMBER(Y388),ISNUMBER(AA388)),AA388-Y388,"")</f>
        <v/>
      </c>
      <c r="AC388" s="24">
        <f>IF(ISNUMBER(AA388),0.04*AA388,"")</f>
        <v/>
      </c>
      <c r="AD388" s="28">
        <f>IF(AND(ISNUMBER(AB388),ISNUMBER(AA388)),IF(AA388=0,"",AB388/AA388),"")</f>
        <v/>
      </c>
      <c r="AE388" s="29">
        <f>IF(ISNUMBER(AB388),IF(ROUND(ABS(AB388),3)&lt;=ROUND(AC388,3),"Inside 4%","Over 4%"),"")</f>
        <v/>
      </c>
      <c r="AF388" s="22" t="n"/>
    </row>
    <row r="389">
      <c r="A389" s="30">
        <f>IF(A388="","",A388+1)</f>
        <v/>
      </c>
      <c r="B389" s="22" t="n"/>
      <c r="C389" s="23" t="n"/>
      <c r="D389" s="22" t="n"/>
      <c r="E389" s="22" t="n"/>
      <c r="F389" s="23" t="n"/>
      <c r="G389" s="22" t="n"/>
      <c r="H389" s="22" t="n"/>
      <c r="I389" s="23" t="n"/>
      <c r="J389" s="22" t="n"/>
      <c r="K389" s="24">
        <f>IF(COUNT(C389,F389,I389)=0,"",SUM(C389,F389,I389))</f>
        <v/>
      </c>
      <c r="L389" s="25" t="n"/>
      <c r="M389" s="25" t="n"/>
      <c r="N389" s="25" t="n"/>
      <c r="O389" s="25" t="n"/>
      <c r="P389" s="25" t="n"/>
      <c r="Q389" s="25" t="n"/>
      <c r="R389" s="25" t="n"/>
      <c r="S389" s="25" t="n"/>
      <c r="T389" s="24">
        <f>IF(COUNT(L389:S389)=0,"",SUM(L389:S389))</f>
        <v/>
      </c>
      <c r="U389" s="23" t="n"/>
      <c r="V389" s="26">
        <f>IF(A389="","",SUMIFS('Tankers'!$G$4:$G$2003,'Tankers'!$A$4:$A$2003,A389,'Tankers'!$D$4:$D$2003,$I$3))</f>
        <v/>
      </c>
      <c r="W389" s="26">
        <f>IF(V389="","",IF($T$3="",0,V389*$T$3/100))</f>
        <v/>
      </c>
      <c r="X389" s="24">
        <f>IF(OR(NOT(ISNUMBER(T389)),NOT(ISNUMBER(T390))),"",IF(COUNT(L389:S389)&lt;&gt;COUNT(L390:S390),"Check the meters",T390-T389-IF($L$4="Yes",N(U389),0)))</f>
        <v/>
      </c>
      <c r="Y389" s="24">
        <f>IF(AND(ISNUMBER(K389),ISNUMBER(V389),ISNUMBER(W389),ISNUMBER(X389)),K389+V389-W389-X389,"")</f>
        <v/>
      </c>
      <c r="Z389" s="23" t="n"/>
      <c r="AA389" s="24">
        <f>IF(ISNUMBER(Z389),Z389,IF(ISNUMBER(K390),K390,""))</f>
        <v/>
      </c>
      <c r="AB389" s="27">
        <f>IF(AND(ISNUMBER(Y389),ISNUMBER(AA389)),AA389-Y389,"")</f>
        <v/>
      </c>
      <c r="AC389" s="24">
        <f>IF(ISNUMBER(AA389),0.04*AA389,"")</f>
        <v/>
      </c>
      <c r="AD389" s="28">
        <f>IF(AND(ISNUMBER(AB389),ISNUMBER(AA389)),IF(AA389=0,"",AB389/AA389),"")</f>
        <v/>
      </c>
      <c r="AE389" s="29">
        <f>IF(ISNUMBER(AB389),IF(ROUND(ABS(AB389),3)&lt;=ROUND(AC389,3),"Inside 4%","Over 4%"),"")</f>
        <v/>
      </c>
      <c r="AF389" s="22" t="n"/>
    </row>
    <row r="390">
      <c r="A390" s="30">
        <f>IF(A389="","",A389+1)</f>
        <v/>
      </c>
      <c r="B390" s="22" t="n"/>
      <c r="C390" s="23" t="n"/>
      <c r="D390" s="22" t="n"/>
      <c r="E390" s="22" t="n"/>
      <c r="F390" s="23" t="n"/>
      <c r="G390" s="22" t="n"/>
      <c r="H390" s="22" t="n"/>
      <c r="I390" s="23" t="n"/>
      <c r="J390" s="22" t="n"/>
      <c r="K390" s="24">
        <f>IF(COUNT(C390,F390,I390)=0,"",SUM(C390,F390,I390))</f>
        <v/>
      </c>
      <c r="L390" s="25" t="n"/>
      <c r="M390" s="25" t="n"/>
      <c r="N390" s="25" t="n"/>
      <c r="O390" s="25" t="n"/>
      <c r="P390" s="25" t="n"/>
      <c r="Q390" s="25" t="n"/>
      <c r="R390" s="25" t="n"/>
      <c r="S390" s="25" t="n"/>
      <c r="T390" s="24">
        <f>IF(COUNT(L390:S390)=0,"",SUM(L390:S390))</f>
        <v/>
      </c>
      <c r="U390" s="23" t="n"/>
      <c r="V390" s="26">
        <f>IF(A390="","",SUMIFS('Tankers'!$G$4:$G$2003,'Tankers'!$A$4:$A$2003,A390,'Tankers'!$D$4:$D$2003,$I$3))</f>
        <v/>
      </c>
      <c r="W390" s="26">
        <f>IF(V390="","",IF($T$3="",0,V390*$T$3/100))</f>
        <v/>
      </c>
      <c r="X390" s="24">
        <f>IF(OR(NOT(ISNUMBER(T390)),NOT(ISNUMBER(T391))),"",IF(COUNT(L390:S390)&lt;&gt;COUNT(L391:S391),"Check the meters",T391-T390-IF($L$4="Yes",N(U390),0)))</f>
        <v/>
      </c>
      <c r="Y390" s="24">
        <f>IF(AND(ISNUMBER(K390),ISNUMBER(V390),ISNUMBER(W390),ISNUMBER(X390)),K390+V390-W390-X390,"")</f>
        <v/>
      </c>
      <c r="Z390" s="23" t="n"/>
      <c r="AA390" s="24">
        <f>IF(ISNUMBER(Z390),Z390,IF(ISNUMBER(K391),K391,""))</f>
        <v/>
      </c>
      <c r="AB390" s="27">
        <f>IF(AND(ISNUMBER(Y390),ISNUMBER(AA390)),AA390-Y390,"")</f>
        <v/>
      </c>
      <c r="AC390" s="24">
        <f>IF(ISNUMBER(AA390),0.04*AA390,"")</f>
        <v/>
      </c>
      <c r="AD390" s="28">
        <f>IF(AND(ISNUMBER(AB390),ISNUMBER(AA390)),IF(AA390=0,"",AB390/AA390),"")</f>
        <v/>
      </c>
      <c r="AE390" s="29">
        <f>IF(ISNUMBER(AB390),IF(ROUND(ABS(AB390),3)&lt;=ROUND(AC390,3),"Inside 4%","Over 4%"),"")</f>
        <v/>
      </c>
      <c r="AF390" s="22" t="n"/>
    </row>
    <row r="391">
      <c r="A391" s="30">
        <f>IF(A390="","",A390+1)</f>
        <v/>
      </c>
      <c r="B391" s="22" t="n"/>
      <c r="C391" s="23" t="n"/>
      <c r="D391" s="22" t="n"/>
      <c r="E391" s="22" t="n"/>
      <c r="F391" s="23" t="n"/>
      <c r="G391" s="22" t="n"/>
      <c r="H391" s="22" t="n"/>
      <c r="I391" s="23" t="n"/>
      <c r="J391" s="22" t="n"/>
      <c r="K391" s="24">
        <f>IF(COUNT(C391,F391,I391)=0,"",SUM(C391,F391,I391))</f>
        <v/>
      </c>
      <c r="L391" s="25" t="n"/>
      <c r="M391" s="25" t="n"/>
      <c r="N391" s="25" t="n"/>
      <c r="O391" s="25" t="n"/>
      <c r="P391" s="25" t="n"/>
      <c r="Q391" s="25" t="n"/>
      <c r="R391" s="25" t="n"/>
      <c r="S391" s="25" t="n"/>
      <c r="T391" s="24">
        <f>IF(COUNT(L391:S391)=0,"",SUM(L391:S391))</f>
        <v/>
      </c>
      <c r="U391" s="23" t="n"/>
      <c r="V391" s="26">
        <f>IF(A391="","",SUMIFS('Tankers'!$G$4:$G$2003,'Tankers'!$A$4:$A$2003,A391,'Tankers'!$D$4:$D$2003,$I$3))</f>
        <v/>
      </c>
      <c r="W391" s="26">
        <f>IF(V391="","",IF($T$3="",0,V391*$T$3/100))</f>
        <v/>
      </c>
      <c r="X391" s="24">
        <f>IF(OR(NOT(ISNUMBER(T391)),NOT(ISNUMBER(T392))),"",IF(COUNT(L391:S391)&lt;&gt;COUNT(L392:S392),"Check the meters",T392-T391-IF($L$4="Yes",N(U391),0)))</f>
        <v/>
      </c>
      <c r="Y391" s="24">
        <f>IF(AND(ISNUMBER(K391),ISNUMBER(V391),ISNUMBER(W391),ISNUMBER(X391)),K391+V391-W391-X391,"")</f>
        <v/>
      </c>
      <c r="Z391" s="23" t="n"/>
      <c r="AA391" s="24">
        <f>IF(ISNUMBER(Z391),Z391,IF(ISNUMBER(K392),K392,""))</f>
        <v/>
      </c>
      <c r="AB391" s="27">
        <f>IF(AND(ISNUMBER(Y391),ISNUMBER(AA391)),AA391-Y391,"")</f>
        <v/>
      </c>
      <c r="AC391" s="24">
        <f>IF(ISNUMBER(AA391),0.04*AA391,"")</f>
        <v/>
      </c>
      <c r="AD391" s="28">
        <f>IF(AND(ISNUMBER(AB391),ISNUMBER(AA391)),IF(AA391=0,"",AB391/AA391),"")</f>
        <v/>
      </c>
      <c r="AE391" s="29">
        <f>IF(ISNUMBER(AB391),IF(ROUND(ABS(AB391),3)&lt;=ROUND(AC391,3),"Inside 4%","Over 4%"),"")</f>
        <v/>
      </c>
      <c r="AF391" s="22" t="n"/>
    </row>
    <row r="392">
      <c r="A392" s="30">
        <f>IF(A391="","",A391+1)</f>
        <v/>
      </c>
      <c r="B392" s="22" t="n"/>
      <c r="C392" s="23" t="n"/>
      <c r="D392" s="22" t="n"/>
      <c r="E392" s="22" t="n"/>
      <c r="F392" s="23" t="n"/>
      <c r="G392" s="22" t="n"/>
      <c r="H392" s="22" t="n"/>
      <c r="I392" s="23" t="n"/>
      <c r="J392" s="22" t="n"/>
      <c r="K392" s="24">
        <f>IF(COUNT(C392,F392,I392)=0,"",SUM(C392,F392,I392))</f>
        <v/>
      </c>
      <c r="L392" s="25" t="n"/>
      <c r="M392" s="25" t="n"/>
      <c r="N392" s="25" t="n"/>
      <c r="O392" s="25" t="n"/>
      <c r="P392" s="25" t="n"/>
      <c r="Q392" s="25" t="n"/>
      <c r="R392" s="25" t="n"/>
      <c r="S392" s="25" t="n"/>
      <c r="T392" s="24">
        <f>IF(COUNT(L392:S392)=0,"",SUM(L392:S392))</f>
        <v/>
      </c>
      <c r="U392" s="23" t="n"/>
      <c r="V392" s="26">
        <f>IF(A392="","",SUMIFS('Tankers'!$G$4:$G$2003,'Tankers'!$A$4:$A$2003,A392,'Tankers'!$D$4:$D$2003,$I$3))</f>
        <v/>
      </c>
      <c r="W392" s="26">
        <f>IF(V392="","",IF($T$3="",0,V392*$T$3/100))</f>
        <v/>
      </c>
      <c r="X392" s="24">
        <f>IF(OR(NOT(ISNUMBER(T392)),NOT(ISNUMBER(T393))),"",IF(COUNT(L392:S392)&lt;&gt;COUNT(L393:S393),"Check the meters",T393-T392-IF($L$4="Yes",N(U392),0)))</f>
        <v/>
      </c>
      <c r="Y392" s="24">
        <f>IF(AND(ISNUMBER(K392),ISNUMBER(V392),ISNUMBER(W392),ISNUMBER(X392)),K392+V392-W392-X392,"")</f>
        <v/>
      </c>
      <c r="Z392" s="23" t="n"/>
      <c r="AA392" s="24">
        <f>IF(ISNUMBER(Z392),Z392,IF(ISNUMBER(K393),K393,""))</f>
        <v/>
      </c>
      <c r="AB392" s="27">
        <f>IF(AND(ISNUMBER(Y392),ISNUMBER(AA392)),AA392-Y392,"")</f>
        <v/>
      </c>
      <c r="AC392" s="24">
        <f>IF(ISNUMBER(AA392),0.04*AA392,"")</f>
        <v/>
      </c>
      <c r="AD392" s="28">
        <f>IF(AND(ISNUMBER(AB392),ISNUMBER(AA392)),IF(AA392=0,"",AB392/AA392),"")</f>
        <v/>
      </c>
      <c r="AE392" s="29">
        <f>IF(ISNUMBER(AB392),IF(ROUND(ABS(AB392),3)&lt;=ROUND(AC392,3),"Inside 4%","Over 4%"),"")</f>
        <v/>
      </c>
      <c r="AF392" s="22" t="n"/>
    </row>
    <row r="393">
      <c r="A393" s="30">
        <f>IF(A392="","",A392+1)</f>
        <v/>
      </c>
      <c r="B393" s="22" t="n"/>
      <c r="C393" s="23" t="n"/>
      <c r="D393" s="22" t="n"/>
      <c r="E393" s="22" t="n"/>
      <c r="F393" s="23" t="n"/>
      <c r="G393" s="22" t="n"/>
      <c r="H393" s="22" t="n"/>
      <c r="I393" s="23" t="n"/>
      <c r="J393" s="22" t="n"/>
      <c r="K393" s="24">
        <f>IF(COUNT(C393,F393,I393)=0,"",SUM(C393,F393,I393))</f>
        <v/>
      </c>
      <c r="L393" s="25" t="n"/>
      <c r="M393" s="25" t="n"/>
      <c r="N393" s="25" t="n"/>
      <c r="O393" s="25" t="n"/>
      <c r="P393" s="25" t="n"/>
      <c r="Q393" s="25" t="n"/>
      <c r="R393" s="25" t="n"/>
      <c r="S393" s="25" t="n"/>
      <c r="T393" s="24">
        <f>IF(COUNT(L393:S393)=0,"",SUM(L393:S393))</f>
        <v/>
      </c>
      <c r="U393" s="23" t="n"/>
      <c r="V393" s="26">
        <f>IF(A393="","",SUMIFS('Tankers'!$G$4:$G$2003,'Tankers'!$A$4:$A$2003,A393,'Tankers'!$D$4:$D$2003,$I$3))</f>
        <v/>
      </c>
      <c r="W393" s="26">
        <f>IF(V393="","",IF($T$3="",0,V393*$T$3/100))</f>
        <v/>
      </c>
      <c r="X393" s="24">
        <f>IF(OR(NOT(ISNUMBER(T393)),NOT(ISNUMBER(T394))),"",IF(COUNT(L393:S393)&lt;&gt;COUNT(L394:S394),"Check the meters",T394-T393-IF($L$4="Yes",N(U393),0)))</f>
        <v/>
      </c>
      <c r="Y393" s="24">
        <f>IF(AND(ISNUMBER(K393),ISNUMBER(V393),ISNUMBER(W393),ISNUMBER(X393)),K393+V393-W393-X393,"")</f>
        <v/>
      </c>
      <c r="Z393" s="23" t="n"/>
      <c r="AA393" s="24">
        <f>IF(ISNUMBER(Z393),Z393,IF(ISNUMBER(K394),K394,""))</f>
        <v/>
      </c>
      <c r="AB393" s="27">
        <f>IF(AND(ISNUMBER(Y393),ISNUMBER(AA393)),AA393-Y393,"")</f>
        <v/>
      </c>
      <c r="AC393" s="24">
        <f>IF(ISNUMBER(AA393),0.04*AA393,"")</f>
        <v/>
      </c>
      <c r="AD393" s="28">
        <f>IF(AND(ISNUMBER(AB393),ISNUMBER(AA393)),IF(AA393=0,"",AB393/AA393),"")</f>
        <v/>
      </c>
      <c r="AE393" s="29">
        <f>IF(ISNUMBER(AB393),IF(ROUND(ABS(AB393),3)&lt;=ROUND(AC393,3),"Inside 4%","Over 4%"),"")</f>
        <v/>
      </c>
      <c r="AF393" s="22" t="n"/>
    </row>
    <row r="394">
      <c r="A394" s="30">
        <f>IF(A393="","",A393+1)</f>
        <v/>
      </c>
      <c r="B394" s="22" t="n"/>
      <c r="C394" s="23" t="n"/>
      <c r="D394" s="22" t="n"/>
      <c r="E394" s="22" t="n"/>
      <c r="F394" s="23" t="n"/>
      <c r="G394" s="22" t="n"/>
      <c r="H394" s="22" t="n"/>
      <c r="I394" s="23" t="n"/>
      <c r="J394" s="22" t="n"/>
      <c r="K394" s="24">
        <f>IF(COUNT(C394,F394,I394)=0,"",SUM(C394,F394,I394))</f>
        <v/>
      </c>
      <c r="L394" s="25" t="n"/>
      <c r="M394" s="25" t="n"/>
      <c r="N394" s="25" t="n"/>
      <c r="O394" s="25" t="n"/>
      <c r="P394" s="25" t="n"/>
      <c r="Q394" s="25" t="n"/>
      <c r="R394" s="25" t="n"/>
      <c r="S394" s="25" t="n"/>
      <c r="T394" s="24">
        <f>IF(COUNT(L394:S394)=0,"",SUM(L394:S394))</f>
        <v/>
      </c>
      <c r="U394" s="23" t="n"/>
      <c r="V394" s="26">
        <f>IF(A394="","",SUMIFS('Tankers'!$G$4:$G$2003,'Tankers'!$A$4:$A$2003,A394,'Tankers'!$D$4:$D$2003,$I$3))</f>
        <v/>
      </c>
      <c r="W394" s="26">
        <f>IF(V394="","",IF($T$3="",0,V394*$T$3/100))</f>
        <v/>
      </c>
      <c r="X394" s="24">
        <f>IF(OR(NOT(ISNUMBER(T394)),NOT(ISNUMBER(T395))),"",IF(COUNT(L394:S394)&lt;&gt;COUNT(L395:S395),"Check the meters",T395-T394-IF($L$4="Yes",N(U394),0)))</f>
        <v/>
      </c>
      <c r="Y394" s="24">
        <f>IF(AND(ISNUMBER(K394),ISNUMBER(V394),ISNUMBER(W394),ISNUMBER(X394)),K394+V394-W394-X394,"")</f>
        <v/>
      </c>
      <c r="Z394" s="23" t="n"/>
      <c r="AA394" s="24">
        <f>IF(ISNUMBER(Z394),Z394,IF(ISNUMBER(K395),K395,""))</f>
        <v/>
      </c>
      <c r="AB394" s="27">
        <f>IF(AND(ISNUMBER(Y394),ISNUMBER(AA394)),AA394-Y394,"")</f>
        <v/>
      </c>
      <c r="AC394" s="24">
        <f>IF(ISNUMBER(AA394),0.04*AA394,"")</f>
        <v/>
      </c>
      <c r="AD394" s="28">
        <f>IF(AND(ISNUMBER(AB394),ISNUMBER(AA394)),IF(AA394=0,"",AB394/AA394),"")</f>
        <v/>
      </c>
      <c r="AE394" s="29">
        <f>IF(ISNUMBER(AB394),IF(ROUND(ABS(AB394),3)&lt;=ROUND(AC394,3),"Inside 4%","Over 4%"),"")</f>
        <v/>
      </c>
      <c r="AF394" s="22" t="n"/>
    </row>
    <row r="395">
      <c r="A395" s="30">
        <f>IF(A394="","",A394+1)</f>
        <v/>
      </c>
      <c r="B395" s="22" t="n"/>
      <c r="C395" s="23" t="n"/>
      <c r="D395" s="22" t="n"/>
      <c r="E395" s="22" t="n"/>
      <c r="F395" s="23" t="n"/>
      <c r="G395" s="22" t="n"/>
      <c r="H395" s="22" t="n"/>
      <c r="I395" s="23" t="n"/>
      <c r="J395" s="22" t="n"/>
      <c r="K395" s="24">
        <f>IF(COUNT(C395,F395,I395)=0,"",SUM(C395,F395,I395))</f>
        <v/>
      </c>
      <c r="L395" s="25" t="n"/>
      <c r="M395" s="25" t="n"/>
      <c r="N395" s="25" t="n"/>
      <c r="O395" s="25" t="n"/>
      <c r="P395" s="25" t="n"/>
      <c r="Q395" s="25" t="n"/>
      <c r="R395" s="25" t="n"/>
      <c r="S395" s="25" t="n"/>
      <c r="T395" s="24">
        <f>IF(COUNT(L395:S395)=0,"",SUM(L395:S395))</f>
        <v/>
      </c>
      <c r="U395" s="23" t="n"/>
      <c r="V395" s="26">
        <f>IF(A395="","",SUMIFS('Tankers'!$G$4:$G$2003,'Tankers'!$A$4:$A$2003,A395,'Tankers'!$D$4:$D$2003,$I$3))</f>
        <v/>
      </c>
      <c r="W395" s="26">
        <f>IF(V395="","",IF($T$3="",0,V395*$T$3/100))</f>
        <v/>
      </c>
      <c r="X395" s="24">
        <f>IF(OR(NOT(ISNUMBER(T395)),NOT(ISNUMBER(T396))),"",IF(COUNT(L395:S395)&lt;&gt;COUNT(L396:S396),"Check the meters",T396-T395-IF($L$4="Yes",N(U395),0)))</f>
        <v/>
      </c>
      <c r="Y395" s="24">
        <f>IF(AND(ISNUMBER(K395),ISNUMBER(V395),ISNUMBER(W395),ISNUMBER(X395)),K395+V395-W395-X395,"")</f>
        <v/>
      </c>
      <c r="Z395" s="23" t="n"/>
      <c r="AA395" s="24">
        <f>IF(ISNUMBER(Z395),Z395,IF(ISNUMBER(K396),K396,""))</f>
        <v/>
      </c>
      <c r="AB395" s="27">
        <f>IF(AND(ISNUMBER(Y395),ISNUMBER(AA395)),AA395-Y395,"")</f>
        <v/>
      </c>
      <c r="AC395" s="24">
        <f>IF(ISNUMBER(AA395),0.04*AA395,"")</f>
        <v/>
      </c>
      <c r="AD395" s="28">
        <f>IF(AND(ISNUMBER(AB395),ISNUMBER(AA395)),IF(AA395=0,"",AB395/AA395),"")</f>
        <v/>
      </c>
      <c r="AE395" s="29">
        <f>IF(ISNUMBER(AB395),IF(ROUND(ABS(AB395),3)&lt;=ROUND(AC395,3),"Inside 4%","Over 4%"),"")</f>
        <v/>
      </c>
      <c r="AF395" s="22" t="n"/>
    </row>
    <row r="396">
      <c r="A396" s="30">
        <f>IF(A395="","",A395+1)</f>
        <v/>
      </c>
      <c r="B396" s="22" t="n"/>
      <c r="C396" s="23" t="n"/>
      <c r="D396" s="22" t="n"/>
      <c r="E396" s="22" t="n"/>
      <c r="F396" s="23" t="n"/>
      <c r="G396" s="22" t="n"/>
      <c r="H396" s="22" t="n"/>
      <c r="I396" s="23" t="n"/>
      <c r="J396" s="22" t="n"/>
      <c r="K396" s="24">
        <f>IF(COUNT(C396,F396,I396)=0,"",SUM(C396,F396,I396))</f>
        <v/>
      </c>
      <c r="L396" s="25" t="n"/>
      <c r="M396" s="25" t="n"/>
      <c r="N396" s="25" t="n"/>
      <c r="O396" s="25" t="n"/>
      <c r="P396" s="25" t="n"/>
      <c r="Q396" s="25" t="n"/>
      <c r="R396" s="25" t="n"/>
      <c r="S396" s="25" t="n"/>
      <c r="T396" s="24">
        <f>IF(COUNT(L396:S396)=0,"",SUM(L396:S396))</f>
        <v/>
      </c>
      <c r="U396" s="23" t="n"/>
      <c r="V396" s="26">
        <f>IF(A396="","",SUMIFS('Tankers'!$G$4:$G$2003,'Tankers'!$A$4:$A$2003,A396,'Tankers'!$D$4:$D$2003,$I$3))</f>
        <v/>
      </c>
      <c r="W396" s="26">
        <f>IF(V396="","",IF($T$3="",0,V396*$T$3/100))</f>
        <v/>
      </c>
      <c r="X396" s="24">
        <f>IF(OR(NOT(ISNUMBER(T396)),NOT(ISNUMBER(T397))),"",IF(COUNT(L396:S396)&lt;&gt;COUNT(L397:S397),"Check the meters",T397-T396-IF($L$4="Yes",N(U396),0)))</f>
        <v/>
      </c>
      <c r="Y396" s="24">
        <f>IF(AND(ISNUMBER(K396),ISNUMBER(V396),ISNUMBER(W396),ISNUMBER(X396)),K396+V396-W396-X396,"")</f>
        <v/>
      </c>
      <c r="Z396" s="23" t="n"/>
      <c r="AA396" s="24">
        <f>IF(ISNUMBER(Z396),Z396,IF(ISNUMBER(K397),K397,""))</f>
        <v/>
      </c>
      <c r="AB396" s="27">
        <f>IF(AND(ISNUMBER(Y396),ISNUMBER(AA396)),AA396-Y396,"")</f>
        <v/>
      </c>
      <c r="AC396" s="24">
        <f>IF(ISNUMBER(AA396),0.04*AA396,"")</f>
        <v/>
      </c>
      <c r="AD396" s="28">
        <f>IF(AND(ISNUMBER(AB396),ISNUMBER(AA396)),IF(AA396=0,"",AB396/AA396),"")</f>
        <v/>
      </c>
      <c r="AE396" s="29">
        <f>IF(ISNUMBER(AB396),IF(ROUND(ABS(AB396),3)&lt;=ROUND(AC396,3),"Inside 4%","Over 4%"),"")</f>
        <v/>
      </c>
      <c r="AF396" s="22" t="n"/>
    </row>
    <row r="397">
      <c r="A397" s="30">
        <f>IF(A396="","",A396+1)</f>
        <v/>
      </c>
      <c r="B397" s="22" t="n"/>
      <c r="C397" s="23" t="n"/>
      <c r="D397" s="22" t="n"/>
      <c r="E397" s="22" t="n"/>
      <c r="F397" s="23" t="n"/>
      <c r="G397" s="22" t="n"/>
      <c r="H397" s="22" t="n"/>
      <c r="I397" s="23" t="n"/>
      <c r="J397" s="22" t="n"/>
      <c r="K397" s="24">
        <f>IF(COUNT(C397,F397,I397)=0,"",SUM(C397,F397,I397))</f>
        <v/>
      </c>
      <c r="L397" s="25" t="n"/>
      <c r="M397" s="25" t="n"/>
      <c r="N397" s="25" t="n"/>
      <c r="O397" s="25" t="n"/>
      <c r="P397" s="25" t="n"/>
      <c r="Q397" s="25" t="n"/>
      <c r="R397" s="25" t="n"/>
      <c r="S397" s="25" t="n"/>
      <c r="T397" s="24">
        <f>IF(COUNT(L397:S397)=0,"",SUM(L397:S397))</f>
        <v/>
      </c>
      <c r="U397" s="23" t="n"/>
      <c r="V397" s="26">
        <f>IF(A397="","",SUMIFS('Tankers'!$G$4:$G$2003,'Tankers'!$A$4:$A$2003,A397,'Tankers'!$D$4:$D$2003,$I$3))</f>
        <v/>
      </c>
      <c r="W397" s="26">
        <f>IF(V397="","",IF($T$3="",0,V397*$T$3/100))</f>
        <v/>
      </c>
      <c r="X397" s="24">
        <f>IF(OR(NOT(ISNUMBER(T397)),NOT(ISNUMBER(T398))),"",IF(COUNT(L397:S397)&lt;&gt;COUNT(L398:S398),"Check the meters",T398-T397-IF($L$4="Yes",N(U397),0)))</f>
        <v/>
      </c>
      <c r="Y397" s="24">
        <f>IF(AND(ISNUMBER(K397),ISNUMBER(V397),ISNUMBER(W397),ISNUMBER(X397)),K397+V397-W397-X397,"")</f>
        <v/>
      </c>
      <c r="Z397" s="23" t="n"/>
      <c r="AA397" s="24">
        <f>IF(ISNUMBER(Z397),Z397,IF(ISNUMBER(K398),K398,""))</f>
        <v/>
      </c>
      <c r="AB397" s="27">
        <f>IF(AND(ISNUMBER(Y397),ISNUMBER(AA397)),AA397-Y397,"")</f>
        <v/>
      </c>
      <c r="AC397" s="24">
        <f>IF(ISNUMBER(AA397),0.04*AA397,"")</f>
        <v/>
      </c>
      <c r="AD397" s="28">
        <f>IF(AND(ISNUMBER(AB397),ISNUMBER(AA397)),IF(AA397=0,"",AB397/AA397),"")</f>
        <v/>
      </c>
      <c r="AE397" s="29">
        <f>IF(ISNUMBER(AB397),IF(ROUND(ABS(AB397),3)&lt;=ROUND(AC397,3),"Inside 4%","Over 4%"),"")</f>
        <v/>
      </c>
      <c r="AF397" s="22" t="n"/>
    </row>
    <row r="398">
      <c r="A398" s="30">
        <f>IF(A397="","",A397+1)</f>
        <v/>
      </c>
      <c r="B398" s="22" t="n"/>
      <c r="C398" s="23" t="n"/>
      <c r="D398" s="22" t="n"/>
      <c r="E398" s="22" t="n"/>
      <c r="F398" s="23" t="n"/>
      <c r="G398" s="22" t="n"/>
      <c r="H398" s="22" t="n"/>
      <c r="I398" s="23" t="n"/>
      <c r="J398" s="22" t="n"/>
      <c r="K398" s="24">
        <f>IF(COUNT(C398,F398,I398)=0,"",SUM(C398,F398,I398))</f>
        <v/>
      </c>
      <c r="L398" s="25" t="n"/>
      <c r="M398" s="25" t="n"/>
      <c r="N398" s="25" t="n"/>
      <c r="O398" s="25" t="n"/>
      <c r="P398" s="25" t="n"/>
      <c r="Q398" s="25" t="n"/>
      <c r="R398" s="25" t="n"/>
      <c r="S398" s="25" t="n"/>
      <c r="T398" s="24">
        <f>IF(COUNT(L398:S398)=0,"",SUM(L398:S398))</f>
        <v/>
      </c>
      <c r="U398" s="23" t="n"/>
      <c r="V398" s="26">
        <f>IF(A398="","",SUMIFS('Tankers'!$G$4:$G$2003,'Tankers'!$A$4:$A$2003,A398,'Tankers'!$D$4:$D$2003,$I$3))</f>
        <v/>
      </c>
      <c r="W398" s="26">
        <f>IF(V398="","",IF($T$3="",0,V398*$T$3/100))</f>
        <v/>
      </c>
      <c r="X398" s="24">
        <f>IF(OR(NOT(ISNUMBER(T398)),NOT(ISNUMBER(T399))),"",IF(COUNT(L398:S398)&lt;&gt;COUNT(L399:S399),"Check the meters",T399-T398-IF($L$4="Yes",N(U398),0)))</f>
        <v/>
      </c>
      <c r="Y398" s="24">
        <f>IF(AND(ISNUMBER(K398),ISNUMBER(V398),ISNUMBER(W398),ISNUMBER(X398)),K398+V398-W398-X398,"")</f>
        <v/>
      </c>
      <c r="Z398" s="23" t="n"/>
      <c r="AA398" s="24">
        <f>IF(ISNUMBER(Z398),Z398,IF(ISNUMBER(K399),K399,""))</f>
        <v/>
      </c>
      <c r="AB398" s="27">
        <f>IF(AND(ISNUMBER(Y398),ISNUMBER(AA398)),AA398-Y398,"")</f>
        <v/>
      </c>
      <c r="AC398" s="24">
        <f>IF(ISNUMBER(AA398),0.04*AA398,"")</f>
        <v/>
      </c>
      <c r="AD398" s="28">
        <f>IF(AND(ISNUMBER(AB398),ISNUMBER(AA398)),IF(AA398=0,"",AB398/AA398),"")</f>
        <v/>
      </c>
      <c r="AE398" s="29">
        <f>IF(ISNUMBER(AB398),IF(ROUND(ABS(AB398),3)&lt;=ROUND(AC398,3),"Inside 4%","Over 4%"),"")</f>
        <v/>
      </c>
      <c r="AF398" s="22" t="n"/>
    </row>
    <row r="399">
      <c r="A399" s="30">
        <f>IF(A398="","",A398+1)</f>
        <v/>
      </c>
      <c r="B399" s="22" t="n"/>
      <c r="C399" s="23" t="n"/>
      <c r="D399" s="22" t="n"/>
      <c r="E399" s="22" t="n"/>
      <c r="F399" s="23" t="n"/>
      <c r="G399" s="22" t="n"/>
      <c r="H399" s="22" t="n"/>
      <c r="I399" s="23" t="n"/>
      <c r="J399" s="22" t="n"/>
      <c r="K399" s="24">
        <f>IF(COUNT(C399,F399,I399)=0,"",SUM(C399,F399,I399))</f>
        <v/>
      </c>
      <c r="L399" s="25" t="n"/>
      <c r="M399" s="25" t="n"/>
      <c r="N399" s="25" t="n"/>
      <c r="O399" s="25" t="n"/>
      <c r="P399" s="25" t="n"/>
      <c r="Q399" s="25" t="n"/>
      <c r="R399" s="25" t="n"/>
      <c r="S399" s="25" t="n"/>
      <c r="T399" s="24">
        <f>IF(COUNT(L399:S399)=0,"",SUM(L399:S399))</f>
        <v/>
      </c>
      <c r="U399" s="23" t="n"/>
      <c r="V399" s="26">
        <f>IF(A399="","",SUMIFS('Tankers'!$G$4:$G$2003,'Tankers'!$A$4:$A$2003,A399,'Tankers'!$D$4:$D$2003,$I$3))</f>
        <v/>
      </c>
      <c r="W399" s="26">
        <f>IF(V399="","",IF($T$3="",0,V399*$T$3/100))</f>
        <v/>
      </c>
      <c r="X399" s="24">
        <f>IF(OR(NOT(ISNUMBER(T399)),NOT(ISNUMBER(T400))),"",IF(COUNT(L399:S399)&lt;&gt;COUNT(L400:S400),"Check the meters",T400-T399-IF($L$4="Yes",N(U399),0)))</f>
        <v/>
      </c>
      <c r="Y399" s="24">
        <f>IF(AND(ISNUMBER(K399),ISNUMBER(V399),ISNUMBER(W399),ISNUMBER(X399)),K399+V399-W399-X399,"")</f>
        <v/>
      </c>
      <c r="Z399" s="23" t="n"/>
      <c r="AA399" s="24">
        <f>IF(ISNUMBER(Z399),Z399,IF(ISNUMBER(K400),K400,""))</f>
        <v/>
      </c>
      <c r="AB399" s="27">
        <f>IF(AND(ISNUMBER(Y399),ISNUMBER(AA399)),AA399-Y399,"")</f>
        <v/>
      </c>
      <c r="AC399" s="24">
        <f>IF(ISNUMBER(AA399),0.04*AA399,"")</f>
        <v/>
      </c>
      <c r="AD399" s="28">
        <f>IF(AND(ISNUMBER(AB399),ISNUMBER(AA399)),IF(AA399=0,"",AB399/AA399),"")</f>
        <v/>
      </c>
      <c r="AE399" s="29">
        <f>IF(ISNUMBER(AB399),IF(ROUND(ABS(AB399),3)&lt;=ROUND(AC399,3),"Inside 4%","Over 4%"),"")</f>
        <v/>
      </c>
      <c r="AF399" s="22" t="n"/>
    </row>
    <row r="400">
      <c r="A400" s="30">
        <f>IF(A399="","",A399+1)</f>
        <v/>
      </c>
      <c r="B400" s="22" t="n"/>
      <c r="C400" s="23" t="n"/>
      <c r="D400" s="22" t="n"/>
      <c r="E400" s="22" t="n"/>
      <c r="F400" s="23" t="n"/>
      <c r="G400" s="22" t="n"/>
      <c r="H400" s="22" t="n"/>
      <c r="I400" s="23" t="n"/>
      <c r="J400" s="22" t="n"/>
      <c r="K400" s="24">
        <f>IF(COUNT(C400,F400,I400)=0,"",SUM(C400,F400,I400))</f>
        <v/>
      </c>
      <c r="L400" s="25" t="n"/>
      <c r="M400" s="25" t="n"/>
      <c r="N400" s="25" t="n"/>
      <c r="O400" s="25" t="n"/>
      <c r="P400" s="25" t="n"/>
      <c r="Q400" s="25" t="n"/>
      <c r="R400" s="25" t="n"/>
      <c r="S400" s="25" t="n"/>
      <c r="T400" s="24">
        <f>IF(COUNT(L400:S400)=0,"",SUM(L400:S400))</f>
        <v/>
      </c>
      <c r="U400" s="23" t="n"/>
      <c r="V400" s="26">
        <f>IF(A400="","",SUMIFS('Tankers'!$G$4:$G$2003,'Tankers'!$A$4:$A$2003,A400,'Tankers'!$D$4:$D$2003,$I$3))</f>
        <v/>
      </c>
      <c r="W400" s="26">
        <f>IF(V400="","",IF($T$3="",0,V400*$T$3/100))</f>
        <v/>
      </c>
      <c r="X400" s="24">
        <f>IF(OR(NOT(ISNUMBER(T400)),NOT(ISNUMBER(T401))),"",IF(COUNT(L400:S400)&lt;&gt;COUNT(L401:S401),"Check the meters",T401-T400-IF($L$4="Yes",N(U400),0)))</f>
        <v/>
      </c>
      <c r="Y400" s="24">
        <f>IF(AND(ISNUMBER(K400),ISNUMBER(V400),ISNUMBER(W400),ISNUMBER(X400)),K400+V400-W400-X400,"")</f>
        <v/>
      </c>
      <c r="Z400" s="23" t="n"/>
      <c r="AA400" s="24">
        <f>IF(ISNUMBER(Z400),Z400,IF(ISNUMBER(K401),K401,""))</f>
        <v/>
      </c>
      <c r="AB400" s="27">
        <f>IF(AND(ISNUMBER(Y400),ISNUMBER(AA400)),AA400-Y400,"")</f>
        <v/>
      </c>
      <c r="AC400" s="24">
        <f>IF(ISNUMBER(AA400),0.04*AA400,"")</f>
        <v/>
      </c>
      <c r="AD400" s="28">
        <f>IF(AND(ISNUMBER(AB400),ISNUMBER(AA400)),IF(AA400=0,"",AB400/AA400),"")</f>
        <v/>
      </c>
      <c r="AE400" s="29">
        <f>IF(ISNUMBER(AB400),IF(ROUND(ABS(AB400),3)&lt;=ROUND(AC400,3),"Inside 4%","Over 4%"),"")</f>
        <v/>
      </c>
      <c r="AF400" s="22" t="n"/>
    </row>
    <row r="401">
      <c r="A401" s="30">
        <f>IF(A400="","",A400+1)</f>
        <v/>
      </c>
      <c r="B401" s="22" t="n"/>
      <c r="C401" s="23" t="n"/>
      <c r="D401" s="22" t="n"/>
      <c r="E401" s="22" t="n"/>
      <c r="F401" s="23" t="n"/>
      <c r="G401" s="22" t="n"/>
      <c r="H401" s="22" t="n"/>
      <c r="I401" s="23" t="n"/>
      <c r="J401" s="22" t="n"/>
      <c r="K401" s="24">
        <f>IF(COUNT(C401,F401,I401)=0,"",SUM(C401,F401,I401))</f>
        <v/>
      </c>
      <c r="L401" s="25" t="n"/>
      <c r="M401" s="25" t="n"/>
      <c r="N401" s="25" t="n"/>
      <c r="O401" s="25" t="n"/>
      <c r="P401" s="25" t="n"/>
      <c r="Q401" s="25" t="n"/>
      <c r="R401" s="25" t="n"/>
      <c r="S401" s="25" t="n"/>
      <c r="T401" s="24">
        <f>IF(COUNT(L401:S401)=0,"",SUM(L401:S401))</f>
        <v/>
      </c>
      <c r="U401" s="23" t="n"/>
      <c r="V401" s="26">
        <f>IF(A401="","",SUMIFS('Tankers'!$G$4:$G$2003,'Tankers'!$A$4:$A$2003,A401,'Tankers'!$D$4:$D$2003,$I$3))</f>
        <v/>
      </c>
      <c r="W401" s="26">
        <f>IF(V401="","",IF($T$3="",0,V401*$T$3/100))</f>
        <v/>
      </c>
      <c r="X401" s="24">
        <f>IF(OR(NOT(ISNUMBER(T401)),NOT(ISNUMBER(T402))),"",IF(COUNT(L401:S401)&lt;&gt;COUNT(L402:S402),"Check the meters",T402-T401-IF($L$4="Yes",N(U401),0)))</f>
        <v/>
      </c>
      <c r="Y401" s="24">
        <f>IF(AND(ISNUMBER(K401),ISNUMBER(V401),ISNUMBER(W401),ISNUMBER(X401)),K401+V401-W401-X401,"")</f>
        <v/>
      </c>
      <c r="Z401" s="23" t="n"/>
      <c r="AA401" s="24">
        <f>IF(ISNUMBER(Z401),Z401,IF(ISNUMBER(K402),K402,""))</f>
        <v/>
      </c>
      <c r="AB401" s="27">
        <f>IF(AND(ISNUMBER(Y401),ISNUMBER(AA401)),AA401-Y401,"")</f>
        <v/>
      </c>
      <c r="AC401" s="24">
        <f>IF(ISNUMBER(AA401),0.04*AA401,"")</f>
        <v/>
      </c>
      <c r="AD401" s="28">
        <f>IF(AND(ISNUMBER(AB401),ISNUMBER(AA401)),IF(AA401=0,"",AB401/AA401),"")</f>
        <v/>
      </c>
      <c r="AE401" s="29">
        <f>IF(ISNUMBER(AB401),IF(ROUND(ABS(AB401),3)&lt;=ROUND(AC401,3),"Inside 4%","Over 4%"),"")</f>
        <v/>
      </c>
      <c r="AF401" s="22" t="n"/>
    </row>
    <row r="402">
      <c r="A402" s="30">
        <f>IF(A401="","",A401+1)</f>
        <v/>
      </c>
      <c r="B402" s="22" t="n"/>
      <c r="C402" s="23" t="n"/>
      <c r="D402" s="22" t="n"/>
      <c r="E402" s="22" t="n"/>
      <c r="F402" s="23" t="n"/>
      <c r="G402" s="22" t="n"/>
      <c r="H402" s="22" t="n"/>
      <c r="I402" s="23" t="n"/>
      <c r="J402" s="22" t="n"/>
      <c r="K402" s="24">
        <f>IF(COUNT(C402,F402,I402)=0,"",SUM(C402,F402,I402))</f>
        <v/>
      </c>
      <c r="L402" s="25" t="n"/>
      <c r="M402" s="25" t="n"/>
      <c r="N402" s="25" t="n"/>
      <c r="O402" s="25" t="n"/>
      <c r="P402" s="25" t="n"/>
      <c r="Q402" s="25" t="n"/>
      <c r="R402" s="25" t="n"/>
      <c r="S402" s="25" t="n"/>
      <c r="T402" s="24">
        <f>IF(COUNT(L402:S402)=0,"",SUM(L402:S402))</f>
        <v/>
      </c>
      <c r="U402" s="23" t="n"/>
      <c r="V402" s="26">
        <f>IF(A402="","",SUMIFS('Tankers'!$G$4:$G$2003,'Tankers'!$A$4:$A$2003,A402,'Tankers'!$D$4:$D$2003,$I$3))</f>
        <v/>
      </c>
      <c r="W402" s="26">
        <f>IF(V402="","",IF($T$3="",0,V402*$T$3/100))</f>
        <v/>
      </c>
      <c r="X402" s="24">
        <f>IF(OR(NOT(ISNUMBER(T402)),NOT(ISNUMBER(T403))),"",IF(COUNT(L402:S402)&lt;&gt;COUNT(L403:S403),"Check the meters",T403-T402-IF($L$4="Yes",N(U402),0)))</f>
        <v/>
      </c>
      <c r="Y402" s="24">
        <f>IF(AND(ISNUMBER(K402),ISNUMBER(V402),ISNUMBER(W402),ISNUMBER(X402)),K402+V402-W402-X402,"")</f>
        <v/>
      </c>
      <c r="Z402" s="23" t="n"/>
      <c r="AA402" s="24">
        <f>IF(ISNUMBER(Z402),Z402,IF(ISNUMBER(K403),K403,""))</f>
        <v/>
      </c>
      <c r="AB402" s="27">
        <f>IF(AND(ISNUMBER(Y402),ISNUMBER(AA402)),AA402-Y402,"")</f>
        <v/>
      </c>
      <c r="AC402" s="24">
        <f>IF(ISNUMBER(AA402),0.04*AA402,"")</f>
        <v/>
      </c>
      <c r="AD402" s="28">
        <f>IF(AND(ISNUMBER(AB402),ISNUMBER(AA402)),IF(AA402=0,"",AB402/AA402),"")</f>
        <v/>
      </c>
      <c r="AE402" s="29">
        <f>IF(ISNUMBER(AB402),IF(ROUND(ABS(AB402),3)&lt;=ROUND(AC402,3),"Inside 4%","Over 4%"),"")</f>
        <v/>
      </c>
      <c r="AF402" s="22" t="n"/>
    </row>
    <row r="403">
      <c r="A403" s="30">
        <f>IF(A402="","",A402+1)</f>
        <v/>
      </c>
      <c r="B403" s="22" t="n"/>
      <c r="C403" s="23" t="n"/>
      <c r="D403" s="22" t="n"/>
      <c r="E403" s="22" t="n"/>
      <c r="F403" s="23" t="n"/>
      <c r="G403" s="22" t="n"/>
      <c r="H403" s="22" t="n"/>
      <c r="I403" s="23" t="n"/>
      <c r="J403" s="22" t="n"/>
      <c r="K403" s="24">
        <f>IF(COUNT(C403,F403,I403)=0,"",SUM(C403,F403,I403))</f>
        <v/>
      </c>
      <c r="L403" s="25" t="n"/>
      <c r="M403" s="25" t="n"/>
      <c r="N403" s="25" t="n"/>
      <c r="O403" s="25" t="n"/>
      <c r="P403" s="25" t="n"/>
      <c r="Q403" s="25" t="n"/>
      <c r="R403" s="25" t="n"/>
      <c r="S403" s="25" t="n"/>
      <c r="T403" s="24">
        <f>IF(COUNT(L403:S403)=0,"",SUM(L403:S403))</f>
        <v/>
      </c>
      <c r="U403" s="23" t="n"/>
      <c r="V403" s="26">
        <f>IF(A403="","",SUMIFS('Tankers'!$G$4:$G$2003,'Tankers'!$A$4:$A$2003,A403,'Tankers'!$D$4:$D$2003,$I$3))</f>
        <v/>
      </c>
      <c r="W403" s="26">
        <f>IF(V403="","",IF($T$3="",0,V403*$T$3/100))</f>
        <v/>
      </c>
      <c r="X403" s="24">
        <f>IF(OR(NOT(ISNUMBER(T403)),NOT(ISNUMBER(T404))),"",IF(COUNT(L403:S403)&lt;&gt;COUNT(L404:S404),"Check the meters",T404-T403-IF($L$4="Yes",N(U403),0)))</f>
        <v/>
      </c>
      <c r="Y403" s="24">
        <f>IF(AND(ISNUMBER(K403),ISNUMBER(V403),ISNUMBER(W403),ISNUMBER(X403)),K403+V403-W403-X403,"")</f>
        <v/>
      </c>
      <c r="Z403" s="23" t="n"/>
      <c r="AA403" s="24">
        <f>IF(ISNUMBER(Z403),Z403,IF(ISNUMBER(K404),K404,""))</f>
        <v/>
      </c>
      <c r="AB403" s="27">
        <f>IF(AND(ISNUMBER(Y403),ISNUMBER(AA403)),AA403-Y403,"")</f>
        <v/>
      </c>
      <c r="AC403" s="24">
        <f>IF(ISNUMBER(AA403),0.04*AA403,"")</f>
        <v/>
      </c>
      <c r="AD403" s="28">
        <f>IF(AND(ISNUMBER(AB403),ISNUMBER(AA403)),IF(AA403=0,"",AB403/AA403),"")</f>
        <v/>
      </c>
      <c r="AE403" s="29">
        <f>IF(ISNUMBER(AB403),IF(ROUND(ABS(AB403),3)&lt;=ROUND(AC403,3),"Inside 4%","Over 4%"),"")</f>
        <v/>
      </c>
      <c r="AF403" s="22" t="n"/>
    </row>
    <row r="404">
      <c r="A404" s="30">
        <f>IF(A403="","",A403+1)</f>
        <v/>
      </c>
      <c r="B404" s="22" t="n"/>
      <c r="C404" s="23" t="n"/>
      <c r="D404" s="22" t="n"/>
      <c r="E404" s="22" t="n"/>
      <c r="F404" s="23" t="n"/>
      <c r="G404" s="22" t="n"/>
      <c r="H404" s="22" t="n"/>
      <c r="I404" s="23" t="n"/>
      <c r="J404" s="22" t="n"/>
      <c r="K404" s="24">
        <f>IF(COUNT(C404,F404,I404)=0,"",SUM(C404,F404,I404))</f>
        <v/>
      </c>
      <c r="L404" s="25" t="n"/>
      <c r="M404" s="25" t="n"/>
      <c r="N404" s="25" t="n"/>
      <c r="O404" s="25" t="n"/>
      <c r="P404" s="25" t="n"/>
      <c r="Q404" s="25" t="n"/>
      <c r="R404" s="25" t="n"/>
      <c r="S404" s="25" t="n"/>
      <c r="T404" s="24">
        <f>IF(COUNT(L404:S404)=0,"",SUM(L404:S404))</f>
        <v/>
      </c>
      <c r="U404" s="23" t="n"/>
      <c r="V404" s="26">
        <f>IF(A404="","",SUMIFS('Tankers'!$G$4:$G$2003,'Tankers'!$A$4:$A$2003,A404,'Tankers'!$D$4:$D$2003,$I$3))</f>
        <v/>
      </c>
      <c r="W404" s="26">
        <f>IF(V404="","",IF($T$3="",0,V404*$T$3/100))</f>
        <v/>
      </c>
      <c r="X404" s="24">
        <f>IF(OR(NOT(ISNUMBER(T404)),NOT(ISNUMBER(T405))),"",IF(COUNT(L404:S404)&lt;&gt;COUNT(L405:S405),"Check the meters",T405-T404-IF($L$4="Yes",N(U404),0)))</f>
        <v/>
      </c>
      <c r="Y404" s="24">
        <f>IF(AND(ISNUMBER(K404),ISNUMBER(V404),ISNUMBER(W404),ISNUMBER(X404)),K404+V404-W404-X404,"")</f>
        <v/>
      </c>
      <c r="Z404" s="23" t="n"/>
      <c r="AA404" s="24">
        <f>IF(ISNUMBER(Z404),Z404,IF(ISNUMBER(K405),K405,""))</f>
        <v/>
      </c>
      <c r="AB404" s="27">
        <f>IF(AND(ISNUMBER(Y404),ISNUMBER(AA404)),AA404-Y404,"")</f>
        <v/>
      </c>
      <c r="AC404" s="24">
        <f>IF(ISNUMBER(AA404),0.04*AA404,"")</f>
        <v/>
      </c>
      <c r="AD404" s="28">
        <f>IF(AND(ISNUMBER(AB404),ISNUMBER(AA404)),IF(AA404=0,"",AB404/AA404),"")</f>
        <v/>
      </c>
      <c r="AE404" s="29">
        <f>IF(ISNUMBER(AB404),IF(ROUND(ABS(AB404),3)&lt;=ROUND(AC404,3),"Inside 4%","Over 4%"),"")</f>
        <v/>
      </c>
      <c r="AF404" s="22" t="n"/>
    </row>
    <row r="405">
      <c r="A405" s="30">
        <f>IF(A404="","",A404+1)</f>
        <v/>
      </c>
      <c r="B405" s="22" t="n"/>
      <c r="C405" s="23" t="n"/>
      <c r="D405" s="22" t="n"/>
      <c r="E405" s="22" t="n"/>
      <c r="F405" s="23" t="n"/>
      <c r="G405" s="22" t="n"/>
      <c r="H405" s="22" t="n"/>
      <c r="I405" s="23" t="n"/>
      <c r="J405" s="22" t="n"/>
      <c r="K405" s="24">
        <f>IF(COUNT(C405,F405,I405)=0,"",SUM(C405,F405,I405))</f>
        <v/>
      </c>
      <c r="L405" s="25" t="n"/>
      <c r="M405" s="25" t="n"/>
      <c r="N405" s="25" t="n"/>
      <c r="O405" s="25" t="n"/>
      <c r="P405" s="25" t="n"/>
      <c r="Q405" s="25" t="n"/>
      <c r="R405" s="25" t="n"/>
      <c r="S405" s="25" t="n"/>
      <c r="T405" s="24">
        <f>IF(COUNT(L405:S405)=0,"",SUM(L405:S405))</f>
        <v/>
      </c>
      <c r="U405" s="23" t="n"/>
      <c r="V405" s="26">
        <f>IF(A405="","",SUMIFS('Tankers'!$G$4:$G$2003,'Tankers'!$A$4:$A$2003,A405,'Tankers'!$D$4:$D$2003,$I$3))</f>
        <v/>
      </c>
      <c r="W405" s="26">
        <f>IF(V405="","",IF($T$3="",0,V405*$T$3/100))</f>
        <v/>
      </c>
      <c r="X405" s="24">
        <f>IF(OR(NOT(ISNUMBER(T405)),NOT(ISNUMBER(T406))),"",IF(COUNT(L405:S405)&lt;&gt;COUNT(L406:S406),"Check the meters",T406-T405-IF($L$4="Yes",N(U405),0)))</f>
        <v/>
      </c>
      <c r="Y405" s="24">
        <f>IF(AND(ISNUMBER(K405),ISNUMBER(V405),ISNUMBER(W405),ISNUMBER(X405)),K405+V405-W405-X405,"")</f>
        <v/>
      </c>
      <c r="Z405" s="23" t="n"/>
      <c r="AA405" s="24">
        <f>IF(ISNUMBER(Z405),Z405,IF(ISNUMBER(K406),K406,""))</f>
        <v/>
      </c>
      <c r="AB405" s="27">
        <f>IF(AND(ISNUMBER(Y405),ISNUMBER(AA405)),AA405-Y405,"")</f>
        <v/>
      </c>
      <c r="AC405" s="24">
        <f>IF(ISNUMBER(AA405),0.04*AA405,"")</f>
        <v/>
      </c>
      <c r="AD405" s="28">
        <f>IF(AND(ISNUMBER(AB405),ISNUMBER(AA405)),IF(AA405=0,"",AB405/AA405),"")</f>
        <v/>
      </c>
      <c r="AE405" s="29">
        <f>IF(ISNUMBER(AB405),IF(ROUND(ABS(AB405),3)&lt;=ROUND(AC405,3),"Inside 4%","Over 4%"),"")</f>
        <v/>
      </c>
      <c r="AF405" s="22" t="n"/>
    </row>
    <row r="406">
      <c r="A406" s="30">
        <f>IF(A405="","",A405+1)</f>
        <v/>
      </c>
      <c r="B406" s="22" t="n"/>
      <c r="C406" s="23" t="n"/>
      <c r="D406" s="22" t="n"/>
      <c r="E406" s="22" t="n"/>
      <c r="F406" s="23" t="n"/>
      <c r="G406" s="22" t="n"/>
      <c r="H406" s="22" t="n"/>
      <c r="I406" s="23" t="n"/>
      <c r="J406" s="22" t="n"/>
      <c r="K406" s="24">
        <f>IF(COUNT(C406,F406,I406)=0,"",SUM(C406,F406,I406))</f>
        <v/>
      </c>
      <c r="L406" s="25" t="n"/>
      <c r="M406" s="25" t="n"/>
      <c r="N406" s="25" t="n"/>
      <c r="O406" s="25" t="n"/>
      <c r="P406" s="25" t="n"/>
      <c r="Q406" s="25" t="n"/>
      <c r="R406" s="25" t="n"/>
      <c r="S406" s="25" t="n"/>
      <c r="T406" s="24">
        <f>IF(COUNT(L406:S406)=0,"",SUM(L406:S406))</f>
        <v/>
      </c>
      <c r="U406" s="23" t="n"/>
      <c r="V406" s="26">
        <f>IF(A406="","",SUMIFS('Tankers'!$G$4:$G$2003,'Tankers'!$A$4:$A$2003,A406,'Tankers'!$D$4:$D$2003,$I$3))</f>
        <v/>
      </c>
      <c r="W406" s="26">
        <f>IF(V406="","",IF($T$3="",0,V406*$T$3/100))</f>
        <v/>
      </c>
      <c r="X406" s="24">
        <f>IF(OR(NOT(ISNUMBER(T406)),NOT(ISNUMBER(T407))),"",IF(COUNT(L406:S406)&lt;&gt;COUNT(L407:S407),"Check the meters",T407-T406-IF($L$4="Yes",N(U406),0)))</f>
        <v/>
      </c>
      <c r="Y406" s="24">
        <f>IF(AND(ISNUMBER(K406),ISNUMBER(V406),ISNUMBER(W406),ISNUMBER(X406)),K406+V406-W406-X406,"")</f>
        <v/>
      </c>
      <c r="Z406" s="23" t="n"/>
      <c r="AA406" s="24">
        <f>IF(ISNUMBER(Z406),Z406,IF(ISNUMBER(K407),K407,""))</f>
        <v/>
      </c>
      <c r="AB406" s="27">
        <f>IF(AND(ISNUMBER(Y406),ISNUMBER(AA406)),AA406-Y406,"")</f>
        <v/>
      </c>
      <c r="AC406" s="24">
        <f>IF(ISNUMBER(AA406),0.04*AA406,"")</f>
        <v/>
      </c>
      <c r="AD406" s="28">
        <f>IF(AND(ISNUMBER(AB406),ISNUMBER(AA406)),IF(AA406=0,"",AB406/AA406),"")</f>
        <v/>
      </c>
      <c r="AE406" s="29">
        <f>IF(ISNUMBER(AB406),IF(ROUND(ABS(AB406),3)&lt;=ROUND(AC406,3),"Inside 4%","Over 4%"),"")</f>
        <v/>
      </c>
      <c r="AF406" s="22" t="n"/>
    </row>
  </sheetData>
  <mergeCells count="9">
    <mergeCell ref="V5:AE5"/>
    <mergeCell ref="A4:K4"/>
    <mergeCell ref="L4:M4"/>
    <mergeCell ref="L5:U5"/>
    <mergeCell ref="L3:S3"/>
    <mergeCell ref="B3:F3"/>
    <mergeCell ref="I3:K3"/>
    <mergeCell ref="B5:K5"/>
    <mergeCell ref="O4:S4"/>
  </mergeCells>
  <conditionalFormatting sqref="D7:D406">
    <cfRule type="expression" priority="1" dxfId="0">
      <formula>AND(ISNUMBER(D7),D7&gt;0)</formula>
    </cfRule>
  </conditionalFormatting>
  <conditionalFormatting sqref="G7:G406">
    <cfRule type="expression" priority="2" dxfId="0">
      <formula>AND(ISNUMBER(G7),G7&gt;0)</formula>
    </cfRule>
  </conditionalFormatting>
  <conditionalFormatting sqref="J7:J406">
    <cfRule type="expression" priority="3" dxfId="0">
      <formula>AND(ISNUMBER(J7),J7&gt;0)</formula>
    </cfRule>
  </conditionalFormatting>
  <conditionalFormatting sqref="AE7:AE406">
    <cfRule type="expression" priority="4" dxfId="0">
      <formula>LEFT(AE7,7)="Over 4%"</formula>
    </cfRule>
  </conditionalFormatting>
  <conditionalFormatting sqref="X7:X406">
    <cfRule type="expression" priority="5" dxfId="0">
      <formula>AND(X7&lt;&gt;"",NOT(ISNUMBER(X7)))</formula>
    </cfRule>
  </conditionalFormatting>
  <dataValidations count="3">
    <dataValidation sqref="L4" showDropDown="0" showInputMessage="0" showErrorMessage="0" allowBlank="1" type="list">
      <formula1>"Yes,No"</formula1>
    </dataValidation>
    <dataValidation sqref="T3" showDropDown="0" showInputMessage="0" showErrorMessage="1" allowBlank="1" error="Type a number only." type="decimal" operator="between">
      <formula1>0</formula1>
      <formula2>100</formula2>
    </dataValidation>
    <dataValidation sqref="B7:B406 C7:C406 D7:D406 E7:E406 F7:F406 G7:G406 H7:H406 I7:I406 J7:J406 L7:L406 M7:M406 N7:N406 O7:O406 P7:P406 Q7:Q406 R7:R406 S7:S406 U7:U406 Z7:Z406" showDropDown="0" showInputMessage="0" showErrorMessage="1" allowBlank="1" error="Type a number only." type="decimal" operator="between">
      <formula1>0</formula1>
      <formula2>100000000</formula2>
    </dataValidation>
  </dataValidations>
  <pageMargins left="0.75" right="0.75" top="1" bottom="1"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AF406"/>
  <sheetViews>
    <sheetView workbookViewId="0">
      <pane xSplit="1" ySplit="6" topLeftCell="B7"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6" customWidth="1" min="11" max="11"/>
    <col width="12" customWidth="1" min="12" max="12"/>
    <col width="12" customWidth="1" min="13" max="13"/>
    <col width="12" customWidth="1" min="14" max="14"/>
    <col width="12" customWidth="1" min="15" max="15"/>
    <col width="12" customWidth="1" min="16" max="16"/>
    <col width="12" customWidth="1" min="17" max="17"/>
    <col width="12" customWidth="1" min="18" max="18"/>
    <col width="12" customWidth="1" min="19" max="19"/>
    <col width="14" customWidth="1" min="20" max="20"/>
    <col width="13" customWidth="1" min="21" max="21"/>
    <col width="13" customWidth="1" min="22" max="22"/>
    <col width="13" customWidth="1" min="23" max="23"/>
    <col width="14" customWidth="1" min="24" max="24"/>
    <col width="14" customWidth="1" min="25" max="25"/>
    <col width="16" customWidth="1" min="26" max="26"/>
    <col width="14" customWidth="1" min="27" max="27"/>
    <col width="13" customWidth="1" min="28" max="28"/>
    <col width="13" customWidth="1" min="29" max="29"/>
    <col width="13" customWidth="1" min="30" max="30"/>
    <col width="17" customWidth="1" min="31" max="31"/>
    <col width="28" customWidth="1" min="32" max="32"/>
  </cols>
  <sheetData>
    <row r="1" ht="24" customHeight="1">
      <c r="A1" s="8" t="inlineStr">
        <is>
          <t>Daily stock register: Diesel (HSD)</t>
        </is>
      </c>
    </row>
    <row r="2">
      <c r="A2" s="9" t="inlineStr">
        <is>
          <t>Yellow cells: you type. Grey cells: worked out by the sheet, do not type in them.</t>
        </is>
      </c>
    </row>
    <row r="3" ht="30" customHeight="1">
      <c r="A3" s="10" t="inlineStr">
        <is>
          <t>Outlet</t>
        </is>
      </c>
      <c r="B3" s="11" t="n"/>
      <c r="C3" s="12" t="n"/>
      <c r="D3" s="12" t="n"/>
      <c r="E3" s="12" t="n"/>
      <c r="F3" s="12" t="n"/>
      <c r="H3" s="10" t="inlineStr">
        <is>
          <t>Product</t>
        </is>
      </c>
      <c r="I3" s="13" t="inlineStr">
        <is>
          <t>Diesel (HSD)</t>
        </is>
      </c>
      <c r="J3" s="14" t="n"/>
      <c r="K3" s="14" t="n"/>
      <c r="L3" s="15" t="inlineStr">
        <is>
          <t>Shrinkage or TVA, % of receipts (only if your oil company gives one; for example 0.52):</t>
        </is>
      </c>
      <c r="T3" s="16" t="n"/>
    </row>
    <row r="4" ht="20" customHeight="1">
      <c r="A4" s="10" t="inlineStr">
        <is>
          <t>Take the nozzle test litres off the meter sales? (default No)</t>
        </is>
      </c>
      <c r="L4" s="11" t="n"/>
      <c r="M4" s="12" t="n"/>
      <c r="O4" s="15" t="inlineStr">
        <is>
          <t>Days over 4%:</t>
        </is>
      </c>
      <c r="T4" s="13">
        <f>COUNTIF(AE7:AE406,"Over 4%*")</f>
        <v/>
      </c>
    </row>
    <row r="5" ht="22" customHeight="1">
      <c r="B5" s="17" t="inlineStr">
        <is>
          <t>Morning tank record (before the first sale)</t>
        </is>
      </c>
      <c r="C5" s="18" t="n"/>
      <c r="D5" s="18" t="n"/>
      <c r="E5" s="18" t="n"/>
      <c r="F5" s="18" t="n"/>
      <c r="G5" s="18" t="n"/>
      <c r="H5" s="18" t="n"/>
      <c r="I5" s="18" t="n"/>
      <c r="J5" s="18" t="n"/>
      <c r="K5" s="19" t="n"/>
      <c r="L5" s="17" t="inlineStr">
        <is>
          <t>Morning pump meter readings</t>
        </is>
      </c>
      <c r="M5" s="18" t="n"/>
      <c r="N5" s="18" t="n"/>
      <c r="O5" s="18" t="n"/>
      <c r="P5" s="18" t="n"/>
      <c r="Q5" s="18" t="n"/>
      <c r="R5" s="18" t="n"/>
      <c r="S5" s="18" t="n"/>
      <c r="T5" s="18" t="n"/>
      <c r="U5" s="19" t="n"/>
      <c r="V5" s="17" t="inlineStr">
        <is>
          <t>Stock check, by the method of MDG Annexure 9</t>
        </is>
      </c>
      <c r="W5" s="18" t="n"/>
      <c r="X5" s="18" t="n"/>
      <c r="Y5" s="18" t="n"/>
      <c r="Z5" s="18" t="n"/>
      <c r="AA5" s="18" t="n"/>
      <c r="AB5" s="18" t="n"/>
      <c r="AC5" s="18" t="n"/>
      <c r="AD5" s="18" t="n"/>
      <c r="AE5" s="19" t="n"/>
    </row>
    <row r="6" ht="74" customHeight="1">
      <c r="A6" s="20" t="inlineStr">
        <is>
          <t>Date</t>
        </is>
      </c>
      <c r="B6" s="20" t="inlineStr">
        <is>
          <t>Tank 1: Product dip (cm)</t>
        </is>
      </c>
      <c r="C6" s="20" t="inlineStr">
        <is>
          <t>Tank 1: Litres by chart</t>
        </is>
      </c>
      <c r="D6" s="20" t="inlineStr">
        <is>
          <t>Tank 1: Water dip (cm)</t>
        </is>
      </c>
      <c r="E6" s="20" t="inlineStr">
        <is>
          <t>Tank 2: Product dip (cm)</t>
        </is>
      </c>
      <c r="F6" s="20" t="inlineStr">
        <is>
          <t>Tank 2: Litres by chart</t>
        </is>
      </c>
      <c r="G6" s="20" t="inlineStr">
        <is>
          <t>Tank 2: Water dip (cm)</t>
        </is>
      </c>
      <c r="H6" s="20" t="inlineStr">
        <is>
          <t>Tank 3: Product dip (cm)</t>
        </is>
      </c>
      <c r="I6" s="20" t="inlineStr">
        <is>
          <t>Tank 3: Litres by chart</t>
        </is>
      </c>
      <c r="J6" s="20" t="inlineStr">
        <is>
          <t>Tank 3: Water dip (cm)</t>
        </is>
      </c>
      <c r="K6" s="20" t="inlineStr">
        <is>
          <t>A. Opening stock by dip, all tanks (L)</t>
        </is>
      </c>
      <c r="L6" s="20" t="inlineStr">
        <is>
          <t>Nozzle 1</t>
        </is>
      </c>
      <c r="M6" s="20" t="inlineStr">
        <is>
          <t>Nozzle 2</t>
        </is>
      </c>
      <c r="N6" s="20" t="inlineStr">
        <is>
          <t>Nozzle 3</t>
        </is>
      </c>
      <c r="O6" s="20" t="inlineStr">
        <is>
          <t>Nozzle 4</t>
        </is>
      </c>
      <c r="P6" s="20" t="inlineStr">
        <is>
          <t>Nozzle 5</t>
        </is>
      </c>
      <c r="Q6" s="20" t="inlineStr">
        <is>
          <t>Nozzle 6</t>
        </is>
      </c>
      <c r="R6" s="20" t="inlineStr">
        <is>
          <t>Nozzle 7</t>
        </is>
      </c>
      <c r="S6" s="20" t="inlineStr">
        <is>
          <t>Nozzle 8</t>
        </is>
      </c>
      <c r="T6" s="20" t="inlineStr">
        <is>
          <t>Total of all meter readings</t>
        </is>
      </c>
      <c r="U6" s="20" t="inlineStr">
        <is>
          <t>Litres used to test nozzles</t>
        </is>
      </c>
      <c r="V6" s="20" t="inlineStr">
        <is>
          <t>B. Received today (L)</t>
        </is>
      </c>
      <c r="W6" s="20" t="inlineStr">
        <is>
          <t>C. Shrinkage or TVA (L)</t>
        </is>
      </c>
      <c r="X6" s="20" t="inlineStr">
        <is>
          <t>E. Sales as per meter (L)</t>
        </is>
      </c>
      <c r="Y6" s="20" t="inlineStr">
        <is>
          <t>F. Book stock at the end (L)</t>
        </is>
      </c>
      <c r="Z6" s="20" t="inlineStr">
        <is>
          <t>Closing dip stock, only if you take an evening dip (L)</t>
        </is>
      </c>
      <c r="AA6" s="20" t="inlineStr">
        <is>
          <t>G. Closing stock by dip (L)</t>
        </is>
      </c>
      <c r="AB6" s="20" t="inlineStr">
        <is>
          <t>Variation, G - F (L)</t>
        </is>
      </c>
      <c r="AC6" s="20" t="inlineStr">
        <is>
          <t>4% of closing stock (L)</t>
        </is>
      </c>
      <c r="AD6" s="20" t="inlineStr">
        <is>
          <t>Variation as % of closing stock</t>
        </is>
      </c>
      <c r="AE6" s="20" t="inlineStr">
        <is>
          <t>Status</t>
        </is>
      </c>
      <c r="AF6" s="20" t="inlineStr">
        <is>
          <t>Note</t>
        </is>
      </c>
    </row>
    <row r="7">
      <c r="A7" s="21" t="n"/>
      <c r="B7" s="22" t="n"/>
      <c r="C7" s="23" t="n"/>
      <c r="D7" s="22" t="n"/>
      <c r="E7" s="22" t="n"/>
      <c r="F7" s="23" t="n"/>
      <c r="G7" s="22" t="n"/>
      <c r="H7" s="22" t="n"/>
      <c r="I7" s="23" t="n"/>
      <c r="J7" s="22" t="n"/>
      <c r="K7" s="24">
        <f>IF(COUNT(C7,F7,I7)=0,"",SUM(C7,F7,I7))</f>
        <v/>
      </c>
      <c r="L7" s="25" t="n"/>
      <c r="M7" s="25" t="n"/>
      <c r="N7" s="25" t="n"/>
      <c r="O7" s="25" t="n"/>
      <c r="P7" s="25" t="n"/>
      <c r="Q7" s="25" t="n"/>
      <c r="R7" s="25" t="n"/>
      <c r="S7" s="25" t="n"/>
      <c r="T7" s="24">
        <f>IF(COUNT(L7:S7)=0,"",SUM(L7:S7))</f>
        <v/>
      </c>
      <c r="U7" s="23" t="n"/>
      <c r="V7" s="26">
        <f>IF(A7="","",SUMIFS('Tankers'!$G$4:$G$2003,'Tankers'!$A$4:$A$2003,A7,'Tankers'!$D$4:$D$2003,$I$3))</f>
        <v/>
      </c>
      <c r="W7" s="26">
        <f>IF(V7="","",IF($T$3="",0,V7*$T$3/100))</f>
        <v/>
      </c>
      <c r="X7" s="24">
        <f>IF(OR(NOT(ISNUMBER(T7)),NOT(ISNUMBER(T8))),"",IF(COUNT(L7:S7)&lt;&gt;COUNT(L8:S8),"Check the meters",T8-T7-IF($L$4="Yes",N(U7),0)))</f>
        <v/>
      </c>
      <c r="Y7" s="24">
        <f>IF(AND(ISNUMBER(K7),ISNUMBER(V7),ISNUMBER(W7),ISNUMBER(X7)),K7+V7-W7-X7,"")</f>
        <v/>
      </c>
      <c r="Z7" s="23" t="n"/>
      <c r="AA7" s="24">
        <f>IF(ISNUMBER(Z7),Z7,IF(ISNUMBER(K8),K8,""))</f>
        <v/>
      </c>
      <c r="AB7" s="27">
        <f>IF(AND(ISNUMBER(Y7),ISNUMBER(AA7)),AA7-Y7,"")</f>
        <v/>
      </c>
      <c r="AC7" s="24">
        <f>IF(ISNUMBER(AA7),0.04*AA7,"")</f>
        <v/>
      </c>
      <c r="AD7" s="28">
        <f>IF(AND(ISNUMBER(AB7),ISNUMBER(AA7)),IF(AA7=0,"",AB7/AA7),"")</f>
        <v/>
      </c>
      <c r="AE7" s="29">
        <f>IF(ISNUMBER(AB7),IF(ROUND(ABS(AB7),3)&lt;=ROUND(AC7,3),"Inside 4%","Over 4%"),"")</f>
        <v/>
      </c>
      <c r="AF7" s="22" t="n"/>
    </row>
    <row r="8">
      <c r="A8" s="30">
        <f>IF(A7="","",A7+1)</f>
        <v/>
      </c>
      <c r="B8" s="22" t="n"/>
      <c r="C8" s="23" t="n"/>
      <c r="D8" s="22" t="n"/>
      <c r="E8" s="22" t="n"/>
      <c r="F8" s="23" t="n"/>
      <c r="G8" s="22" t="n"/>
      <c r="H8" s="22" t="n"/>
      <c r="I8" s="23" t="n"/>
      <c r="J8" s="22" t="n"/>
      <c r="K8" s="24">
        <f>IF(COUNT(C8,F8,I8)=0,"",SUM(C8,F8,I8))</f>
        <v/>
      </c>
      <c r="L8" s="25" t="n"/>
      <c r="M8" s="25" t="n"/>
      <c r="N8" s="25" t="n"/>
      <c r="O8" s="25" t="n"/>
      <c r="P8" s="25" t="n"/>
      <c r="Q8" s="25" t="n"/>
      <c r="R8" s="25" t="n"/>
      <c r="S8" s="25" t="n"/>
      <c r="T8" s="24">
        <f>IF(COUNT(L8:S8)=0,"",SUM(L8:S8))</f>
        <v/>
      </c>
      <c r="U8" s="23" t="n"/>
      <c r="V8" s="26">
        <f>IF(A8="","",SUMIFS('Tankers'!$G$4:$G$2003,'Tankers'!$A$4:$A$2003,A8,'Tankers'!$D$4:$D$2003,$I$3))</f>
        <v/>
      </c>
      <c r="W8" s="26">
        <f>IF(V8="","",IF($T$3="",0,V8*$T$3/100))</f>
        <v/>
      </c>
      <c r="X8" s="24">
        <f>IF(OR(NOT(ISNUMBER(T8)),NOT(ISNUMBER(T9))),"",IF(COUNT(L8:S8)&lt;&gt;COUNT(L9:S9),"Check the meters",T9-T8-IF($L$4="Yes",N(U8),0)))</f>
        <v/>
      </c>
      <c r="Y8" s="24">
        <f>IF(AND(ISNUMBER(K8),ISNUMBER(V8),ISNUMBER(W8),ISNUMBER(X8)),K8+V8-W8-X8,"")</f>
        <v/>
      </c>
      <c r="Z8" s="23" t="n"/>
      <c r="AA8" s="24">
        <f>IF(ISNUMBER(Z8),Z8,IF(ISNUMBER(K9),K9,""))</f>
        <v/>
      </c>
      <c r="AB8" s="27">
        <f>IF(AND(ISNUMBER(Y8),ISNUMBER(AA8)),AA8-Y8,"")</f>
        <v/>
      </c>
      <c r="AC8" s="24">
        <f>IF(ISNUMBER(AA8),0.04*AA8,"")</f>
        <v/>
      </c>
      <c r="AD8" s="28">
        <f>IF(AND(ISNUMBER(AB8),ISNUMBER(AA8)),IF(AA8=0,"",AB8/AA8),"")</f>
        <v/>
      </c>
      <c r="AE8" s="29">
        <f>IF(ISNUMBER(AB8),IF(ROUND(ABS(AB8),3)&lt;=ROUND(AC8,3),"Inside 4%","Over 4%"),"")</f>
        <v/>
      </c>
      <c r="AF8" s="22" t="n"/>
    </row>
    <row r="9">
      <c r="A9" s="30">
        <f>IF(A8="","",A8+1)</f>
        <v/>
      </c>
      <c r="B9" s="22" t="n"/>
      <c r="C9" s="23" t="n"/>
      <c r="D9" s="22" t="n"/>
      <c r="E9" s="22" t="n"/>
      <c r="F9" s="23" t="n"/>
      <c r="G9" s="22" t="n"/>
      <c r="H9" s="22" t="n"/>
      <c r="I9" s="23" t="n"/>
      <c r="J9" s="22" t="n"/>
      <c r="K9" s="24">
        <f>IF(COUNT(C9,F9,I9)=0,"",SUM(C9,F9,I9))</f>
        <v/>
      </c>
      <c r="L9" s="25" t="n"/>
      <c r="M9" s="25" t="n"/>
      <c r="N9" s="25" t="n"/>
      <c r="O9" s="25" t="n"/>
      <c r="P9" s="25" t="n"/>
      <c r="Q9" s="25" t="n"/>
      <c r="R9" s="25" t="n"/>
      <c r="S9" s="25" t="n"/>
      <c r="T9" s="24">
        <f>IF(COUNT(L9:S9)=0,"",SUM(L9:S9))</f>
        <v/>
      </c>
      <c r="U9" s="23" t="n"/>
      <c r="V9" s="26">
        <f>IF(A9="","",SUMIFS('Tankers'!$G$4:$G$2003,'Tankers'!$A$4:$A$2003,A9,'Tankers'!$D$4:$D$2003,$I$3))</f>
        <v/>
      </c>
      <c r="W9" s="26">
        <f>IF(V9="","",IF($T$3="",0,V9*$T$3/100))</f>
        <v/>
      </c>
      <c r="X9" s="24">
        <f>IF(OR(NOT(ISNUMBER(T9)),NOT(ISNUMBER(T10))),"",IF(COUNT(L9:S9)&lt;&gt;COUNT(L10:S10),"Check the meters",T10-T9-IF($L$4="Yes",N(U9),0)))</f>
        <v/>
      </c>
      <c r="Y9" s="24">
        <f>IF(AND(ISNUMBER(K9),ISNUMBER(V9),ISNUMBER(W9),ISNUMBER(X9)),K9+V9-W9-X9,"")</f>
        <v/>
      </c>
      <c r="Z9" s="23" t="n"/>
      <c r="AA9" s="24">
        <f>IF(ISNUMBER(Z9),Z9,IF(ISNUMBER(K10),K10,""))</f>
        <v/>
      </c>
      <c r="AB9" s="27">
        <f>IF(AND(ISNUMBER(Y9),ISNUMBER(AA9)),AA9-Y9,"")</f>
        <v/>
      </c>
      <c r="AC9" s="24">
        <f>IF(ISNUMBER(AA9),0.04*AA9,"")</f>
        <v/>
      </c>
      <c r="AD9" s="28">
        <f>IF(AND(ISNUMBER(AB9),ISNUMBER(AA9)),IF(AA9=0,"",AB9/AA9),"")</f>
        <v/>
      </c>
      <c r="AE9" s="29">
        <f>IF(ISNUMBER(AB9),IF(ROUND(ABS(AB9),3)&lt;=ROUND(AC9,3),"Inside 4%","Over 4%"),"")</f>
        <v/>
      </c>
      <c r="AF9" s="22" t="n"/>
    </row>
    <row r="10">
      <c r="A10" s="30">
        <f>IF(A9="","",A9+1)</f>
        <v/>
      </c>
      <c r="B10" s="22" t="n"/>
      <c r="C10" s="23" t="n"/>
      <c r="D10" s="22" t="n"/>
      <c r="E10" s="22" t="n"/>
      <c r="F10" s="23" t="n"/>
      <c r="G10" s="22" t="n"/>
      <c r="H10" s="22" t="n"/>
      <c r="I10" s="23" t="n"/>
      <c r="J10" s="22" t="n"/>
      <c r="K10" s="24">
        <f>IF(COUNT(C10,F10,I10)=0,"",SUM(C10,F10,I10))</f>
        <v/>
      </c>
      <c r="L10" s="25" t="n"/>
      <c r="M10" s="25" t="n"/>
      <c r="N10" s="25" t="n"/>
      <c r="O10" s="25" t="n"/>
      <c r="P10" s="25" t="n"/>
      <c r="Q10" s="25" t="n"/>
      <c r="R10" s="25" t="n"/>
      <c r="S10" s="25" t="n"/>
      <c r="T10" s="24">
        <f>IF(COUNT(L10:S10)=0,"",SUM(L10:S10))</f>
        <v/>
      </c>
      <c r="U10" s="23" t="n"/>
      <c r="V10" s="26">
        <f>IF(A10="","",SUMIFS('Tankers'!$G$4:$G$2003,'Tankers'!$A$4:$A$2003,A10,'Tankers'!$D$4:$D$2003,$I$3))</f>
        <v/>
      </c>
      <c r="W10" s="26">
        <f>IF(V10="","",IF($T$3="",0,V10*$T$3/100))</f>
        <v/>
      </c>
      <c r="X10" s="24">
        <f>IF(OR(NOT(ISNUMBER(T10)),NOT(ISNUMBER(T11))),"",IF(COUNT(L10:S10)&lt;&gt;COUNT(L11:S11),"Check the meters",T11-T10-IF($L$4="Yes",N(U10),0)))</f>
        <v/>
      </c>
      <c r="Y10" s="24">
        <f>IF(AND(ISNUMBER(K10),ISNUMBER(V10),ISNUMBER(W10),ISNUMBER(X10)),K10+V10-W10-X10,"")</f>
        <v/>
      </c>
      <c r="Z10" s="23" t="n"/>
      <c r="AA10" s="24">
        <f>IF(ISNUMBER(Z10),Z10,IF(ISNUMBER(K11),K11,""))</f>
        <v/>
      </c>
      <c r="AB10" s="27">
        <f>IF(AND(ISNUMBER(Y10),ISNUMBER(AA10)),AA10-Y10,"")</f>
        <v/>
      </c>
      <c r="AC10" s="24">
        <f>IF(ISNUMBER(AA10),0.04*AA10,"")</f>
        <v/>
      </c>
      <c r="AD10" s="28">
        <f>IF(AND(ISNUMBER(AB10),ISNUMBER(AA10)),IF(AA10=0,"",AB10/AA10),"")</f>
        <v/>
      </c>
      <c r="AE10" s="29">
        <f>IF(ISNUMBER(AB10),IF(ROUND(ABS(AB10),3)&lt;=ROUND(AC10,3),"Inside 4%","Over 4%"),"")</f>
        <v/>
      </c>
      <c r="AF10" s="22" t="n"/>
    </row>
    <row r="11">
      <c r="A11" s="30">
        <f>IF(A10="","",A10+1)</f>
        <v/>
      </c>
      <c r="B11" s="22" t="n"/>
      <c r="C11" s="23" t="n"/>
      <c r="D11" s="22" t="n"/>
      <c r="E11" s="22" t="n"/>
      <c r="F11" s="23" t="n"/>
      <c r="G11" s="22" t="n"/>
      <c r="H11" s="22" t="n"/>
      <c r="I11" s="23" t="n"/>
      <c r="J11" s="22" t="n"/>
      <c r="K11" s="24">
        <f>IF(COUNT(C11,F11,I11)=0,"",SUM(C11,F11,I11))</f>
        <v/>
      </c>
      <c r="L11" s="25" t="n"/>
      <c r="M11" s="25" t="n"/>
      <c r="N11" s="25" t="n"/>
      <c r="O11" s="25" t="n"/>
      <c r="P11" s="25" t="n"/>
      <c r="Q11" s="25" t="n"/>
      <c r="R11" s="25" t="n"/>
      <c r="S11" s="25" t="n"/>
      <c r="T11" s="24">
        <f>IF(COUNT(L11:S11)=0,"",SUM(L11:S11))</f>
        <v/>
      </c>
      <c r="U11" s="23" t="n"/>
      <c r="V11" s="26">
        <f>IF(A11="","",SUMIFS('Tankers'!$G$4:$G$2003,'Tankers'!$A$4:$A$2003,A11,'Tankers'!$D$4:$D$2003,$I$3))</f>
        <v/>
      </c>
      <c r="W11" s="26">
        <f>IF(V11="","",IF($T$3="",0,V11*$T$3/100))</f>
        <v/>
      </c>
      <c r="X11" s="24">
        <f>IF(OR(NOT(ISNUMBER(T11)),NOT(ISNUMBER(T12))),"",IF(COUNT(L11:S11)&lt;&gt;COUNT(L12:S12),"Check the meters",T12-T11-IF($L$4="Yes",N(U11),0)))</f>
        <v/>
      </c>
      <c r="Y11" s="24">
        <f>IF(AND(ISNUMBER(K11),ISNUMBER(V11),ISNUMBER(W11),ISNUMBER(X11)),K11+V11-W11-X11,"")</f>
        <v/>
      </c>
      <c r="Z11" s="23" t="n"/>
      <c r="AA11" s="24">
        <f>IF(ISNUMBER(Z11),Z11,IF(ISNUMBER(K12),K12,""))</f>
        <v/>
      </c>
      <c r="AB11" s="27">
        <f>IF(AND(ISNUMBER(Y11),ISNUMBER(AA11)),AA11-Y11,"")</f>
        <v/>
      </c>
      <c r="AC11" s="24">
        <f>IF(ISNUMBER(AA11),0.04*AA11,"")</f>
        <v/>
      </c>
      <c r="AD11" s="28">
        <f>IF(AND(ISNUMBER(AB11),ISNUMBER(AA11)),IF(AA11=0,"",AB11/AA11),"")</f>
        <v/>
      </c>
      <c r="AE11" s="29">
        <f>IF(ISNUMBER(AB11),IF(ROUND(ABS(AB11),3)&lt;=ROUND(AC11,3),"Inside 4%","Over 4%"),"")</f>
        <v/>
      </c>
      <c r="AF11" s="22" t="n"/>
    </row>
    <row r="12">
      <c r="A12" s="30">
        <f>IF(A11="","",A11+1)</f>
        <v/>
      </c>
      <c r="B12" s="22" t="n"/>
      <c r="C12" s="23" t="n"/>
      <c r="D12" s="22" t="n"/>
      <c r="E12" s="22" t="n"/>
      <c r="F12" s="23" t="n"/>
      <c r="G12" s="22" t="n"/>
      <c r="H12" s="22" t="n"/>
      <c r="I12" s="23" t="n"/>
      <c r="J12" s="22" t="n"/>
      <c r="K12" s="24">
        <f>IF(COUNT(C12,F12,I12)=0,"",SUM(C12,F12,I12))</f>
        <v/>
      </c>
      <c r="L12" s="25" t="n"/>
      <c r="M12" s="25" t="n"/>
      <c r="N12" s="25" t="n"/>
      <c r="O12" s="25" t="n"/>
      <c r="P12" s="25" t="n"/>
      <c r="Q12" s="25" t="n"/>
      <c r="R12" s="25" t="n"/>
      <c r="S12" s="25" t="n"/>
      <c r="T12" s="24">
        <f>IF(COUNT(L12:S12)=0,"",SUM(L12:S12))</f>
        <v/>
      </c>
      <c r="U12" s="23" t="n"/>
      <c r="V12" s="26">
        <f>IF(A12="","",SUMIFS('Tankers'!$G$4:$G$2003,'Tankers'!$A$4:$A$2003,A12,'Tankers'!$D$4:$D$2003,$I$3))</f>
        <v/>
      </c>
      <c r="W12" s="26">
        <f>IF(V12="","",IF($T$3="",0,V12*$T$3/100))</f>
        <v/>
      </c>
      <c r="X12" s="24">
        <f>IF(OR(NOT(ISNUMBER(T12)),NOT(ISNUMBER(T13))),"",IF(COUNT(L12:S12)&lt;&gt;COUNT(L13:S13),"Check the meters",T13-T12-IF($L$4="Yes",N(U12),0)))</f>
        <v/>
      </c>
      <c r="Y12" s="24">
        <f>IF(AND(ISNUMBER(K12),ISNUMBER(V12),ISNUMBER(W12),ISNUMBER(X12)),K12+V12-W12-X12,"")</f>
        <v/>
      </c>
      <c r="Z12" s="23" t="n"/>
      <c r="AA12" s="24">
        <f>IF(ISNUMBER(Z12),Z12,IF(ISNUMBER(K13),K13,""))</f>
        <v/>
      </c>
      <c r="AB12" s="27">
        <f>IF(AND(ISNUMBER(Y12),ISNUMBER(AA12)),AA12-Y12,"")</f>
        <v/>
      </c>
      <c r="AC12" s="24">
        <f>IF(ISNUMBER(AA12),0.04*AA12,"")</f>
        <v/>
      </c>
      <c r="AD12" s="28">
        <f>IF(AND(ISNUMBER(AB12),ISNUMBER(AA12)),IF(AA12=0,"",AB12/AA12),"")</f>
        <v/>
      </c>
      <c r="AE12" s="29">
        <f>IF(ISNUMBER(AB12),IF(ROUND(ABS(AB12),3)&lt;=ROUND(AC12,3),"Inside 4%","Over 4%"),"")</f>
        <v/>
      </c>
      <c r="AF12" s="22" t="n"/>
    </row>
    <row r="13">
      <c r="A13" s="30">
        <f>IF(A12="","",A12+1)</f>
        <v/>
      </c>
      <c r="B13" s="22" t="n"/>
      <c r="C13" s="23" t="n"/>
      <c r="D13" s="22" t="n"/>
      <c r="E13" s="22" t="n"/>
      <c r="F13" s="23" t="n"/>
      <c r="G13" s="22" t="n"/>
      <c r="H13" s="22" t="n"/>
      <c r="I13" s="23" t="n"/>
      <c r="J13" s="22" t="n"/>
      <c r="K13" s="24">
        <f>IF(COUNT(C13,F13,I13)=0,"",SUM(C13,F13,I13))</f>
        <v/>
      </c>
      <c r="L13" s="25" t="n"/>
      <c r="M13" s="25" t="n"/>
      <c r="N13" s="25" t="n"/>
      <c r="O13" s="25" t="n"/>
      <c r="P13" s="25" t="n"/>
      <c r="Q13" s="25" t="n"/>
      <c r="R13" s="25" t="n"/>
      <c r="S13" s="25" t="n"/>
      <c r="T13" s="24">
        <f>IF(COUNT(L13:S13)=0,"",SUM(L13:S13))</f>
        <v/>
      </c>
      <c r="U13" s="23" t="n"/>
      <c r="V13" s="26">
        <f>IF(A13="","",SUMIFS('Tankers'!$G$4:$G$2003,'Tankers'!$A$4:$A$2003,A13,'Tankers'!$D$4:$D$2003,$I$3))</f>
        <v/>
      </c>
      <c r="W13" s="26">
        <f>IF(V13="","",IF($T$3="",0,V13*$T$3/100))</f>
        <v/>
      </c>
      <c r="X13" s="24">
        <f>IF(OR(NOT(ISNUMBER(T13)),NOT(ISNUMBER(T14))),"",IF(COUNT(L13:S13)&lt;&gt;COUNT(L14:S14),"Check the meters",T14-T13-IF($L$4="Yes",N(U13),0)))</f>
        <v/>
      </c>
      <c r="Y13" s="24">
        <f>IF(AND(ISNUMBER(K13),ISNUMBER(V13),ISNUMBER(W13),ISNUMBER(X13)),K13+V13-W13-X13,"")</f>
        <v/>
      </c>
      <c r="Z13" s="23" t="n"/>
      <c r="AA13" s="24">
        <f>IF(ISNUMBER(Z13),Z13,IF(ISNUMBER(K14),K14,""))</f>
        <v/>
      </c>
      <c r="AB13" s="27">
        <f>IF(AND(ISNUMBER(Y13),ISNUMBER(AA13)),AA13-Y13,"")</f>
        <v/>
      </c>
      <c r="AC13" s="24">
        <f>IF(ISNUMBER(AA13),0.04*AA13,"")</f>
        <v/>
      </c>
      <c r="AD13" s="28">
        <f>IF(AND(ISNUMBER(AB13),ISNUMBER(AA13)),IF(AA13=0,"",AB13/AA13),"")</f>
        <v/>
      </c>
      <c r="AE13" s="29">
        <f>IF(ISNUMBER(AB13),IF(ROUND(ABS(AB13),3)&lt;=ROUND(AC13,3),"Inside 4%","Over 4%"),"")</f>
        <v/>
      </c>
      <c r="AF13" s="22" t="n"/>
    </row>
    <row r="14">
      <c r="A14" s="30">
        <f>IF(A13="","",A13+1)</f>
        <v/>
      </c>
      <c r="B14" s="22" t="n"/>
      <c r="C14" s="23" t="n"/>
      <c r="D14" s="22" t="n"/>
      <c r="E14" s="22" t="n"/>
      <c r="F14" s="23" t="n"/>
      <c r="G14" s="22" t="n"/>
      <c r="H14" s="22" t="n"/>
      <c r="I14" s="23" t="n"/>
      <c r="J14" s="22" t="n"/>
      <c r="K14" s="24">
        <f>IF(COUNT(C14,F14,I14)=0,"",SUM(C14,F14,I14))</f>
        <v/>
      </c>
      <c r="L14" s="25" t="n"/>
      <c r="M14" s="25" t="n"/>
      <c r="N14" s="25" t="n"/>
      <c r="O14" s="25" t="n"/>
      <c r="P14" s="25" t="n"/>
      <c r="Q14" s="25" t="n"/>
      <c r="R14" s="25" t="n"/>
      <c r="S14" s="25" t="n"/>
      <c r="T14" s="24">
        <f>IF(COUNT(L14:S14)=0,"",SUM(L14:S14))</f>
        <v/>
      </c>
      <c r="U14" s="23" t="n"/>
      <c r="V14" s="26">
        <f>IF(A14="","",SUMIFS('Tankers'!$G$4:$G$2003,'Tankers'!$A$4:$A$2003,A14,'Tankers'!$D$4:$D$2003,$I$3))</f>
        <v/>
      </c>
      <c r="W14" s="26">
        <f>IF(V14="","",IF($T$3="",0,V14*$T$3/100))</f>
        <v/>
      </c>
      <c r="X14" s="24">
        <f>IF(OR(NOT(ISNUMBER(T14)),NOT(ISNUMBER(T15))),"",IF(COUNT(L14:S14)&lt;&gt;COUNT(L15:S15),"Check the meters",T15-T14-IF($L$4="Yes",N(U14),0)))</f>
        <v/>
      </c>
      <c r="Y14" s="24">
        <f>IF(AND(ISNUMBER(K14),ISNUMBER(V14),ISNUMBER(W14),ISNUMBER(X14)),K14+V14-W14-X14,"")</f>
        <v/>
      </c>
      <c r="Z14" s="23" t="n"/>
      <c r="AA14" s="24">
        <f>IF(ISNUMBER(Z14),Z14,IF(ISNUMBER(K15),K15,""))</f>
        <v/>
      </c>
      <c r="AB14" s="27">
        <f>IF(AND(ISNUMBER(Y14),ISNUMBER(AA14)),AA14-Y14,"")</f>
        <v/>
      </c>
      <c r="AC14" s="24">
        <f>IF(ISNUMBER(AA14),0.04*AA14,"")</f>
        <v/>
      </c>
      <c r="AD14" s="28">
        <f>IF(AND(ISNUMBER(AB14),ISNUMBER(AA14)),IF(AA14=0,"",AB14/AA14),"")</f>
        <v/>
      </c>
      <c r="AE14" s="29">
        <f>IF(ISNUMBER(AB14),IF(ROUND(ABS(AB14),3)&lt;=ROUND(AC14,3),"Inside 4%","Over 4%"),"")</f>
        <v/>
      </c>
      <c r="AF14" s="22" t="n"/>
    </row>
    <row r="15">
      <c r="A15" s="30">
        <f>IF(A14="","",A14+1)</f>
        <v/>
      </c>
      <c r="B15" s="22" t="n"/>
      <c r="C15" s="23" t="n"/>
      <c r="D15" s="22" t="n"/>
      <c r="E15" s="22" t="n"/>
      <c r="F15" s="23" t="n"/>
      <c r="G15" s="22" t="n"/>
      <c r="H15" s="22" t="n"/>
      <c r="I15" s="23" t="n"/>
      <c r="J15" s="22" t="n"/>
      <c r="K15" s="24">
        <f>IF(COUNT(C15,F15,I15)=0,"",SUM(C15,F15,I15))</f>
        <v/>
      </c>
      <c r="L15" s="25" t="n"/>
      <c r="M15" s="25" t="n"/>
      <c r="N15" s="25" t="n"/>
      <c r="O15" s="25" t="n"/>
      <c r="P15" s="25" t="n"/>
      <c r="Q15" s="25" t="n"/>
      <c r="R15" s="25" t="n"/>
      <c r="S15" s="25" t="n"/>
      <c r="T15" s="24">
        <f>IF(COUNT(L15:S15)=0,"",SUM(L15:S15))</f>
        <v/>
      </c>
      <c r="U15" s="23" t="n"/>
      <c r="V15" s="26">
        <f>IF(A15="","",SUMIFS('Tankers'!$G$4:$G$2003,'Tankers'!$A$4:$A$2003,A15,'Tankers'!$D$4:$D$2003,$I$3))</f>
        <v/>
      </c>
      <c r="W15" s="26">
        <f>IF(V15="","",IF($T$3="",0,V15*$T$3/100))</f>
        <v/>
      </c>
      <c r="X15" s="24">
        <f>IF(OR(NOT(ISNUMBER(T15)),NOT(ISNUMBER(T16))),"",IF(COUNT(L15:S15)&lt;&gt;COUNT(L16:S16),"Check the meters",T16-T15-IF($L$4="Yes",N(U15),0)))</f>
        <v/>
      </c>
      <c r="Y15" s="24">
        <f>IF(AND(ISNUMBER(K15),ISNUMBER(V15),ISNUMBER(W15),ISNUMBER(X15)),K15+V15-W15-X15,"")</f>
        <v/>
      </c>
      <c r="Z15" s="23" t="n"/>
      <c r="AA15" s="24">
        <f>IF(ISNUMBER(Z15),Z15,IF(ISNUMBER(K16),K16,""))</f>
        <v/>
      </c>
      <c r="AB15" s="27">
        <f>IF(AND(ISNUMBER(Y15),ISNUMBER(AA15)),AA15-Y15,"")</f>
        <v/>
      </c>
      <c r="AC15" s="24">
        <f>IF(ISNUMBER(AA15),0.04*AA15,"")</f>
        <v/>
      </c>
      <c r="AD15" s="28">
        <f>IF(AND(ISNUMBER(AB15),ISNUMBER(AA15)),IF(AA15=0,"",AB15/AA15),"")</f>
        <v/>
      </c>
      <c r="AE15" s="29">
        <f>IF(ISNUMBER(AB15),IF(ROUND(ABS(AB15),3)&lt;=ROUND(AC15,3),"Inside 4%","Over 4%"),"")</f>
        <v/>
      </c>
      <c r="AF15" s="22" t="n"/>
    </row>
    <row r="16">
      <c r="A16" s="30">
        <f>IF(A15="","",A15+1)</f>
        <v/>
      </c>
      <c r="B16" s="22" t="n"/>
      <c r="C16" s="23" t="n"/>
      <c r="D16" s="22" t="n"/>
      <c r="E16" s="22" t="n"/>
      <c r="F16" s="23" t="n"/>
      <c r="G16" s="22" t="n"/>
      <c r="H16" s="22" t="n"/>
      <c r="I16" s="23" t="n"/>
      <c r="J16" s="22" t="n"/>
      <c r="K16" s="24">
        <f>IF(COUNT(C16,F16,I16)=0,"",SUM(C16,F16,I16))</f>
        <v/>
      </c>
      <c r="L16" s="25" t="n"/>
      <c r="M16" s="25" t="n"/>
      <c r="N16" s="25" t="n"/>
      <c r="O16" s="25" t="n"/>
      <c r="P16" s="25" t="n"/>
      <c r="Q16" s="25" t="n"/>
      <c r="R16" s="25" t="n"/>
      <c r="S16" s="25" t="n"/>
      <c r="T16" s="24">
        <f>IF(COUNT(L16:S16)=0,"",SUM(L16:S16))</f>
        <v/>
      </c>
      <c r="U16" s="23" t="n"/>
      <c r="V16" s="26">
        <f>IF(A16="","",SUMIFS('Tankers'!$G$4:$G$2003,'Tankers'!$A$4:$A$2003,A16,'Tankers'!$D$4:$D$2003,$I$3))</f>
        <v/>
      </c>
      <c r="W16" s="26">
        <f>IF(V16="","",IF($T$3="",0,V16*$T$3/100))</f>
        <v/>
      </c>
      <c r="X16" s="24">
        <f>IF(OR(NOT(ISNUMBER(T16)),NOT(ISNUMBER(T17))),"",IF(COUNT(L16:S16)&lt;&gt;COUNT(L17:S17),"Check the meters",T17-T16-IF($L$4="Yes",N(U16),0)))</f>
        <v/>
      </c>
      <c r="Y16" s="24">
        <f>IF(AND(ISNUMBER(K16),ISNUMBER(V16),ISNUMBER(W16),ISNUMBER(X16)),K16+V16-W16-X16,"")</f>
        <v/>
      </c>
      <c r="Z16" s="23" t="n"/>
      <c r="AA16" s="24">
        <f>IF(ISNUMBER(Z16),Z16,IF(ISNUMBER(K17),K17,""))</f>
        <v/>
      </c>
      <c r="AB16" s="27">
        <f>IF(AND(ISNUMBER(Y16),ISNUMBER(AA16)),AA16-Y16,"")</f>
        <v/>
      </c>
      <c r="AC16" s="24">
        <f>IF(ISNUMBER(AA16),0.04*AA16,"")</f>
        <v/>
      </c>
      <c r="AD16" s="28">
        <f>IF(AND(ISNUMBER(AB16),ISNUMBER(AA16)),IF(AA16=0,"",AB16/AA16),"")</f>
        <v/>
      </c>
      <c r="AE16" s="29">
        <f>IF(ISNUMBER(AB16),IF(ROUND(ABS(AB16),3)&lt;=ROUND(AC16,3),"Inside 4%","Over 4%"),"")</f>
        <v/>
      </c>
      <c r="AF16" s="22" t="n"/>
    </row>
    <row r="17">
      <c r="A17" s="30">
        <f>IF(A16="","",A16+1)</f>
        <v/>
      </c>
      <c r="B17" s="22" t="n"/>
      <c r="C17" s="23" t="n"/>
      <c r="D17" s="22" t="n"/>
      <c r="E17" s="22" t="n"/>
      <c r="F17" s="23" t="n"/>
      <c r="G17" s="22" t="n"/>
      <c r="H17" s="22" t="n"/>
      <c r="I17" s="23" t="n"/>
      <c r="J17" s="22" t="n"/>
      <c r="K17" s="24">
        <f>IF(COUNT(C17,F17,I17)=0,"",SUM(C17,F17,I17))</f>
        <v/>
      </c>
      <c r="L17" s="25" t="n"/>
      <c r="M17" s="25" t="n"/>
      <c r="N17" s="25" t="n"/>
      <c r="O17" s="25" t="n"/>
      <c r="P17" s="25" t="n"/>
      <c r="Q17" s="25" t="n"/>
      <c r="R17" s="25" t="n"/>
      <c r="S17" s="25" t="n"/>
      <c r="T17" s="24">
        <f>IF(COUNT(L17:S17)=0,"",SUM(L17:S17))</f>
        <v/>
      </c>
      <c r="U17" s="23" t="n"/>
      <c r="V17" s="26">
        <f>IF(A17="","",SUMIFS('Tankers'!$G$4:$G$2003,'Tankers'!$A$4:$A$2003,A17,'Tankers'!$D$4:$D$2003,$I$3))</f>
        <v/>
      </c>
      <c r="W17" s="26">
        <f>IF(V17="","",IF($T$3="",0,V17*$T$3/100))</f>
        <v/>
      </c>
      <c r="X17" s="24">
        <f>IF(OR(NOT(ISNUMBER(T17)),NOT(ISNUMBER(T18))),"",IF(COUNT(L17:S17)&lt;&gt;COUNT(L18:S18),"Check the meters",T18-T17-IF($L$4="Yes",N(U17),0)))</f>
        <v/>
      </c>
      <c r="Y17" s="24">
        <f>IF(AND(ISNUMBER(K17),ISNUMBER(V17),ISNUMBER(W17),ISNUMBER(X17)),K17+V17-W17-X17,"")</f>
        <v/>
      </c>
      <c r="Z17" s="23" t="n"/>
      <c r="AA17" s="24">
        <f>IF(ISNUMBER(Z17),Z17,IF(ISNUMBER(K18),K18,""))</f>
        <v/>
      </c>
      <c r="AB17" s="27">
        <f>IF(AND(ISNUMBER(Y17),ISNUMBER(AA17)),AA17-Y17,"")</f>
        <v/>
      </c>
      <c r="AC17" s="24">
        <f>IF(ISNUMBER(AA17),0.04*AA17,"")</f>
        <v/>
      </c>
      <c r="AD17" s="28">
        <f>IF(AND(ISNUMBER(AB17),ISNUMBER(AA17)),IF(AA17=0,"",AB17/AA17),"")</f>
        <v/>
      </c>
      <c r="AE17" s="29">
        <f>IF(ISNUMBER(AB17),IF(ROUND(ABS(AB17),3)&lt;=ROUND(AC17,3),"Inside 4%","Over 4%"),"")</f>
        <v/>
      </c>
      <c r="AF17" s="22" t="n"/>
    </row>
    <row r="18">
      <c r="A18" s="30">
        <f>IF(A17="","",A17+1)</f>
        <v/>
      </c>
      <c r="B18" s="22" t="n"/>
      <c r="C18" s="23" t="n"/>
      <c r="D18" s="22" t="n"/>
      <c r="E18" s="22" t="n"/>
      <c r="F18" s="23" t="n"/>
      <c r="G18" s="22" t="n"/>
      <c r="H18" s="22" t="n"/>
      <c r="I18" s="23" t="n"/>
      <c r="J18" s="22" t="n"/>
      <c r="K18" s="24">
        <f>IF(COUNT(C18,F18,I18)=0,"",SUM(C18,F18,I18))</f>
        <v/>
      </c>
      <c r="L18" s="25" t="n"/>
      <c r="M18" s="25" t="n"/>
      <c r="N18" s="25" t="n"/>
      <c r="O18" s="25" t="n"/>
      <c r="P18" s="25" t="n"/>
      <c r="Q18" s="25" t="n"/>
      <c r="R18" s="25" t="n"/>
      <c r="S18" s="25" t="n"/>
      <c r="T18" s="24">
        <f>IF(COUNT(L18:S18)=0,"",SUM(L18:S18))</f>
        <v/>
      </c>
      <c r="U18" s="23" t="n"/>
      <c r="V18" s="26">
        <f>IF(A18="","",SUMIFS('Tankers'!$G$4:$G$2003,'Tankers'!$A$4:$A$2003,A18,'Tankers'!$D$4:$D$2003,$I$3))</f>
        <v/>
      </c>
      <c r="W18" s="26">
        <f>IF(V18="","",IF($T$3="",0,V18*$T$3/100))</f>
        <v/>
      </c>
      <c r="X18" s="24">
        <f>IF(OR(NOT(ISNUMBER(T18)),NOT(ISNUMBER(T19))),"",IF(COUNT(L18:S18)&lt;&gt;COUNT(L19:S19),"Check the meters",T19-T18-IF($L$4="Yes",N(U18),0)))</f>
        <v/>
      </c>
      <c r="Y18" s="24">
        <f>IF(AND(ISNUMBER(K18),ISNUMBER(V18),ISNUMBER(W18),ISNUMBER(X18)),K18+V18-W18-X18,"")</f>
        <v/>
      </c>
      <c r="Z18" s="23" t="n"/>
      <c r="AA18" s="24">
        <f>IF(ISNUMBER(Z18),Z18,IF(ISNUMBER(K19),K19,""))</f>
        <v/>
      </c>
      <c r="AB18" s="27">
        <f>IF(AND(ISNUMBER(Y18),ISNUMBER(AA18)),AA18-Y18,"")</f>
        <v/>
      </c>
      <c r="AC18" s="24">
        <f>IF(ISNUMBER(AA18),0.04*AA18,"")</f>
        <v/>
      </c>
      <c r="AD18" s="28">
        <f>IF(AND(ISNUMBER(AB18),ISNUMBER(AA18)),IF(AA18=0,"",AB18/AA18),"")</f>
        <v/>
      </c>
      <c r="AE18" s="29">
        <f>IF(ISNUMBER(AB18),IF(ROUND(ABS(AB18),3)&lt;=ROUND(AC18,3),"Inside 4%","Over 4%"),"")</f>
        <v/>
      </c>
      <c r="AF18" s="22" t="n"/>
    </row>
    <row r="19">
      <c r="A19" s="30">
        <f>IF(A18="","",A18+1)</f>
        <v/>
      </c>
      <c r="B19" s="22" t="n"/>
      <c r="C19" s="23" t="n"/>
      <c r="D19" s="22" t="n"/>
      <c r="E19" s="22" t="n"/>
      <c r="F19" s="23" t="n"/>
      <c r="G19" s="22" t="n"/>
      <c r="H19" s="22" t="n"/>
      <c r="I19" s="23" t="n"/>
      <c r="J19" s="22" t="n"/>
      <c r="K19" s="24">
        <f>IF(COUNT(C19,F19,I19)=0,"",SUM(C19,F19,I19))</f>
        <v/>
      </c>
      <c r="L19" s="25" t="n"/>
      <c r="M19" s="25" t="n"/>
      <c r="N19" s="25" t="n"/>
      <c r="O19" s="25" t="n"/>
      <c r="P19" s="25" t="n"/>
      <c r="Q19" s="25" t="n"/>
      <c r="R19" s="25" t="n"/>
      <c r="S19" s="25" t="n"/>
      <c r="T19" s="24">
        <f>IF(COUNT(L19:S19)=0,"",SUM(L19:S19))</f>
        <v/>
      </c>
      <c r="U19" s="23" t="n"/>
      <c r="V19" s="26">
        <f>IF(A19="","",SUMIFS('Tankers'!$G$4:$G$2003,'Tankers'!$A$4:$A$2003,A19,'Tankers'!$D$4:$D$2003,$I$3))</f>
        <v/>
      </c>
      <c r="W19" s="26">
        <f>IF(V19="","",IF($T$3="",0,V19*$T$3/100))</f>
        <v/>
      </c>
      <c r="X19" s="24">
        <f>IF(OR(NOT(ISNUMBER(T19)),NOT(ISNUMBER(T20))),"",IF(COUNT(L19:S19)&lt;&gt;COUNT(L20:S20),"Check the meters",T20-T19-IF($L$4="Yes",N(U19),0)))</f>
        <v/>
      </c>
      <c r="Y19" s="24">
        <f>IF(AND(ISNUMBER(K19),ISNUMBER(V19),ISNUMBER(W19),ISNUMBER(X19)),K19+V19-W19-X19,"")</f>
        <v/>
      </c>
      <c r="Z19" s="23" t="n"/>
      <c r="AA19" s="24">
        <f>IF(ISNUMBER(Z19),Z19,IF(ISNUMBER(K20),K20,""))</f>
        <v/>
      </c>
      <c r="AB19" s="27">
        <f>IF(AND(ISNUMBER(Y19),ISNUMBER(AA19)),AA19-Y19,"")</f>
        <v/>
      </c>
      <c r="AC19" s="24">
        <f>IF(ISNUMBER(AA19),0.04*AA19,"")</f>
        <v/>
      </c>
      <c r="AD19" s="28">
        <f>IF(AND(ISNUMBER(AB19),ISNUMBER(AA19)),IF(AA19=0,"",AB19/AA19),"")</f>
        <v/>
      </c>
      <c r="AE19" s="29">
        <f>IF(ISNUMBER(AB19),IF(ROUND(ABS(AB19),3)&lt;=ROUND(AC19,3),"Inside 4%","Over 4%"),"")</f>
        <v/>
      </c>
      <c r="AF19" s="22" t="n"/>
    </row>
    <row r="20">
      <c r="A20" s="30">
        <f>IF(A19="","",A19+1)</f>
        <v/>
      </c>
      <c r="B20" s="22" t="n"/>
      <c r="C20" s="23" t="n"/>
      <c r="D20" s="22" t="n"/>
      <c r="E20" s="22" t="n"/>
      <c r="F20" s="23" t="n"/>
      <c r="G20" s="22" t="n"/>
      <c r="H20" s="22" t="n"/>
      <c r="I20" s="23" t="n"/>
      <c r="J20" s="22" t="n"/>
      <c r="K20" s="24">
        <f>IF(COUNT(C20,F20,I20)=0,"",SUM(C20,F20,I20))</f>
        <v/>
      </c>
      <c r="L20" s="25" t="n"/>
      <c r="M20" s="25" t="n"/>
      <c r="N20" s="25" t="n"/>
      <c r="O20" s="25" t="n"/>
      <c r="P20" s="25" t="n"/>
      <c r="Q20" s="25" t="n"/>
      <c r="R20" s="25" t="n"/>
      <c r="S20" s="25" t="n"/>
      <c r="T20" s="24">
        <f>IF(COUNT(L20:S20)=0,"",SUM(L20:S20))</f>
        <v/>
      </c>
      <c r="U20" s="23" t="n"/>
      <c r="V20" s="26">
        <f>IF(A20="","",SUMIFS('Tankers'!$G$4:$G$2003,'Tankers'!$A$4:$A$2003,A20,'Tankers'!$D$4:$D$2003,$I$3))</f>
        <v/>
      </c>
      <c r="W20" s="26">
        <f>IF(V20="","",IF($T$3="",0,V20*$T$3/100))</f>
        <v/>
      </c>
      <c r="X20" s="24">
        <f>IF(OR(NOT(ISNUMBER(T20)),NOT(ISNUMBER(T21))),"",IF(COUNT(L20:S20)&lt;&gt;COUNT(L21:S21),"Check the meters",T21-T20-IF($L$4="Yes",N(U20),0)))</f>
        <v/>
      </c>
      <c r="Y20" s="24">
        <f>IF(AND(ISNUMBER(K20),ISNUMBER(V20),ISNUMBER(W20),ISNUMBER(X20)),K20+V20-W20-X20,"")</f>
        <v/>
      </c>
      <c r="Z20" s="23" t="n"/>
      <c r="AA20" s="24">
        <f>IF(ISNUMBER(Z20),Z20,IF(ISNUMBER(K21),K21,""))</f>
        <v/>
      </c>
      <c r="AB20" s="27">
        <f>IF(AND(ISNUMBER(Y20),ISNUMBER(AA20)),AA20-Y20,"")</f>
        <v/>
      </c>
      <c r="AC20" s="24">
        <f>IF(ISNUMBER(AA20),0.04*AA20,"")</f>
        <v/>
      </c>
      <c r="AD20" s="28">
        <f>IF(AND(ISNUMBER(AB20),ISNUMBER(AA20)),IF(AA20=0,"",AB20/AA20),"")</f>
        <v/>
      </c>
      <c r="AE20" s="29">
        <f>IF(ISNUMBER(AB20),IF(ROUND(ABS(AB20),3)&lt;=ROUND(AC20,3),"Inside 4%","Over 4%"),"")</f>
        <v/>
      </c>
      <c r="AF20" s="22" t="n"/>
    </row>
    <row r="21">
      <c r="A21" s="30">
        <f>IF(A20="","",A20+1)</f>
        <v/>
      </c>
      <c r="B21" s="22" t="n"/>
      <c r="C21" s="23" t="n"/>
      <c r="D21" s="22" t="n"/>
      <c r="E21" s="22" t="n"/>
      <c r="F21" s="23" t="n"/>
      <c r="G21" s="22" t="n"/>
      <c r="H21" s="22" t="n"/>
      <c r="I21" s="23" t="n"/>
      <c r="J21" s="22" t="n"/>
      <c r="K21" s="24">
        <f>IF(COUNT(C21,F21,I21)=0,"",SUM(C21,F21,I21))</f>
        <v/>
      </c>
      <c r="L21" s="25" t="n"/>
      <c r="M21" s="25" t="n"/>
      <c r="N21" s="25" t="n"/>
      <c r="O21" s="25" t="n"/>
      <c r="P21" s="25" t="n"/>
      <c r="Q21" s="25" t="n"/>
      <c r="R21" s="25" t="n"/>
      <c r="S21" s="25" t="n"/>
      <c r="T21" s="24">
        <f>IF(COUNT(L21:S21)=0,"",SUM(L21:S21))</f>
        <v/>
      </c>
      <c r="U21" s="23" t="n"/>
      <c r="V21" s="26">
        <f>IF(A21="","",SUMIFS('Tankers'!$G$4:$G$2003,'Tankers'!$A$4:$A$2003,A21,'Tankers'!$D$4:$D$2003,$I$3))</f>
        <v/>
      </c>
      <c r="W21" s="26">
        <f>IF(V21="","",IF($T$3="",0,V21*$T$3/100))</f>
        <v/>
      </c>
      <c r="X21" s="24">
        <f>IF(OR(NOT(ISNUMBER(T21)),NOT(ISNUMBER(T22))),"",IF(COUNT(L21:S21)&lt;&gt;COUNT(L22:S22),"Check the meters",T22-T21-IF($L$4="Yes",N(U21),0)))</f>
        <v/>
      </c>
      <c r="Y21" s="24">
        <f>IF(AND(ISNUMBER(K21),ISNUMBER(V21),ISNUMBER(W21),ISNUMBER(X21)),K21+V21-W21-X21,"")</f>
        <v/>
      </c>
      <c r="Z21" s="23" t="n"/>
      <c r="AA21" s="24">
        <f>IF(ISNUMBER(Z21),Z21,IF(ISNUMBER(K22),K22,""))</f>
        <v/>
      </c>
      <c r="AB21" s="27">
        <f>IF(AND(ISNUMBER(Y21),ISNUMBER(AA21)),AA21-Y21,"")</f>
        <v/>
      </c>
      <c r="AC21" s="24">
        <f>IF(ISNUMBER(AA21),0.04*AA21,"")</f>
        <v/>
      </c>
      <c r="AD21" s="28">
        <f>IF(AND(ISNUMBER(AB21),ISNUMBER(AA21)),IF(AA21=0,"",AB21/AA21),"")</f>
        <v/>
      </c>
      <c r="AE21" s="29">
        <f>IF(ISNUMBER(AB21),IF(ROUND(ABS(AB21),3)&lt;=ROUND(AC21,3),"Inside 4%","Over 4%"),"")</f>
        <v/>
      </c>
      <c r="AF21" s="22" t="n"/>
    </row>
    <row r="22">
      <c r="A22" s="30">
        <f>IF(A21="","",A21+1)</f>
        <v/>
      </c>
      <c r="B22" s="22" t="n"/>
      <c r="C22" s="23" t="n"/>
      <c r="D22" s="22" t="n"/>
      <c r="E22" s="22" t="n"/>
      <c r="F22" s="23" t="n"/>
      <c r="G22" s="22" t="n"/>
      <c r="H22" s="22" t="n"/>
      <c r="I22" s="23" t="n"/>
      <c r="J22" s="22" t="n"/>
      <c r="K22" s="24">
        <f>IF(COUNT(C22,F22,I22)=0,"",SUM(C22,F22,I22))</f>
        <v/>
      </c>
      <c r="L22" s="25" t="n"/>
      <c r="M22" s="25" t="n"/>
      <c r="N22" s="25" t="n"/>
      <c r="O22" s="25" t="n"/>
      <c r="P22" s="25" t="n"/>
      <c r="Q22" s="25" t="n"/>
      <c r="R22" s="25" t="n"/>
      <c r="S22" s="25" t="n"/>
      <c r="T22" s="24">
        <f>IF(COUNT(L22:S22)=0,"",SUM(L22:S22))</f>
        <v/>
      </c>
      <c r="U22" s="23" t="n"/>
      <c r="V22" s="26">
        <f>IF(A22="","",SUMIFS('Tankers'!$G$4:$G$2003,'Tankers'!$A$4:$A$2003,A22,'Tankers'!$D$4:$D$2003,$I$3))</f>
        <v/>
      </c>
      <c r="W22" s="26">
        <f>IF(V22="","",IF($T$3="",0,V22*$T$3/100))</f>
        <v/>
      </c>
      <c r="X22" s="24">
        <f>IF(OR(NOT(ISNUMBER(T22)),NOT(ISNUMBER(T23))),"",IF(COUNT(L22:S22)&lt;&gt;COUNT(L23:S23),"Check the meters",T23-T22-IF($L$4="Yes",N(U22),0)))</f>
        <v/>
      </c>
      <c r="Y22" s="24">
        <f>IF(AND(ISNUMBER(K22),ISNUMBER(V22),ISNUMBER(W22),ISNUMBER(X22)),K22+V22-W22-X22,"")</f>
        <v/>
      </c>
      <c r="Z22" s="23" t="n"/>
      <c r="AA22" s="24">
        <f>IF(ISNUMBER(Z22),Z22,IF(ISNUMBER(K23),K23,""))</f>
        <v/>
      </c>
      <c r="AB22" s="27">
        <f>IF(AND(ISNUMBER(Y22),ISNUMBER(AA22)),AA22-Y22,"")</f>
        <v/>
      </c>
      <c r="AC22" s="24">
        <f>IF(ISNUMBER(AA22),0.04*AA22,"")</f>
        <v/>
      </c>
      <c r="AD22" s="28">
        <f>IF(AND(ISNUMBER(AB22),ISNUMBER(AA22)),IF(AA22=0,"",AB22/AA22),"")</f>
        <v/>
      </c>
      <c r="AE22" s="29">
        <f>IF(ISNUMBER(AB22),IF(ROUND(ABS(AB22),3)&lt;=ROUND(AC22,3),"Inside 4%","Over 4%"),"")</f>
        <v/>
      </c>
      <c r="AF22" s="22" t="n"/>
    </row>
    <row r="23">
      <c r="A23" s="30">
        <f>IF(A22="","",A22+1)</f>
        <v/>
      </c>
      <c r="B23" s="22" t="n"/>
      <c r="C23" s="23" t="n"/>
      <c r="D23" s="22" t="n"/>
      <c r="E23" s="22" t="n"/>
      <c r="F23" s="23" t="n"/>
      <c r="G23" s="22" t="n"/>
      <c r="H23" s="22" t="n"/>
      <c r="I23" s="23" t="n"/>
      <c r="J23" s="22" t="n"/>
      <c r="K23" s="24">
        <f>IF(COUNT(C23,F23,I23)=0,"",SUM(C23,F23,I23))</f>
        <v/>
      </c>
      <c r="L23" s="25" t="n"/>
      <c r="M23" s="25" t="n"/>
      <c r="N23" s="25" t="n"/>
      <c r="O23" s="25" t="n"/>
      <c r="P23" s="25" t="n"/>
      <c r="Q23" s="25" t="n"/>
      <c r="R23" s="25" t="n"/>
      <c r="S23" s="25" t="n"/>
      <c r="T23" s="24">
        <f>IF(COUNT(L23:S23)=0,"",SUM(L23:S23))</f>
        <v/>
      </c>
      <c r="U23" s="23" t="n"/>
      <c r="V23" s="26">
        <f>IF(A23="","",SUMIFS('Tankers'!$G$4:$G$2003,'Tankers'!$A$4:$A$2003,A23,'Tankers'!$D$4:$D$2003,$I$3))</f>
        <v/>
      </c>
      <c r="W23" s="26">
        <f>IF(V23="","",IF($T$3="",0,V23*$T$3/100))</f>
        <v/>
      </c>
      <c r="X23" s="24">
        <f>IF(OR(NOT(ISNUMBER(T23)),NOT(ISNUMBER(T24))),"",IF(COUNT(L23:S23)&lt;&gt;COUNT(L24:S24),"Check the meters",T24-T23-IF($L$4="Yes",N(U23),0)))</f>
        <v/>
      </c>
      <c r="Y23" s="24">
        <f>IF(AND(ISNUMBER(K23),ISNUMBER(V23),ISNUMBER(W23),ISNUMBER(X23)),K23+V23-W23-X23,"")</f>
        <v/>
      </c>
      <c r="Z23" s="23" t="n"/>
      <c r="AA23" s="24">
        <f>IF(ISNUMBER(Z23),Z23,IF(ISNUMBER(K24),K24,""))</f>
        <v/>
      </c>
      <c r="AB23" s="27">
        <f>IF(AND(ISNUMBER(Y23),ISNUMBER(AA23)),AA23-Y23,"")</f>
        <v/>
      </c>
      <c r="AC23" s="24">
        <f>IF(ISNUMBER(AA23),0.04*AA23,"")</f>
        <v/>
      </c>
      <c r="AD23" s="28">
        <f>IF(AND(ISNUMBER(AB23),ISNUMBER(AA23)),IF(AA23=0,"",AB23/AA23),"")</f>
        <v/>
      </c>
      <c r="AE23" s="29">
        <f>IF(ISNUMBER(AB23),IF(ROUND(ABS(AB23),3)&lt;=ROUND(AC23,3),"Inside 4%","Over 4%"),"")</f>
        <v/>
      </c>
      <c r="AF23" s="22" t="n"/>
    </row>
    <row r="24">
      <c r="A24" s="30">
        <f>IF(A23="","",A23+1)</f>
        <v/>
      </c>
      <c r="B24" s="22" t="n"/>
      <c r="C24" s="23" t="n"/>
      <c r="D24" s="22" t="n"/>
      <c r="E24" s="22" t="n"/>
      <c r="F24" s="23" t="n"/>
      <c r="G24" s="22" t="n"/>
      <c r="H24" s="22" t="n"/>
      <c r="I24" s="23" t="n"/>
      <c r="J24" s="22" t="n"/>
      <c r="K24" s="24">
        <f>IF(COUNT(C24,F24,I24)=0,"",SUM(C24,F24,I24))</f>
        <v/>
      </c>
      <c r="L24" s="25" t="n"/>
      <c r="M24" s="25" t="n"/>
      <c r="N24" s="25" t="n"/>
      <c r="O24" s="25" t="n"/>
      <c r="P24" s="25" t="n"/>
      <c r="Q24" s="25" t="n"/>
      <c r="R24" s="25" t="n"/>
      <c r="S24" s="25" t="n"/>
      <c r="T24" s="24">
        <f>IF(COUNT(L24:S24)=0,"",SUM(L24:S24))</f>
        <v/>
      </c>
      <c r="U24" s="23" t="n"/>
      <c r="V24" s="26">
        <f>IF(A24="","",SUMIFS('Tankers'!$G$4:$G$2003,'Tankers'!$A$4:$A$2003,A24,'Tankers'!$D$4:$D$2003,$I$3))</f>
        <v/>
      </c>
      <c r="W24" s="26">
        <f>IF(V24="","",IF($T$3="",0,V24*$T$3/100))</f>
        <v/>
      </c>
      <c r="X24" s="24">
        <f>IF(OR(NOT(ISNUMBER(T24)),NOT(ISNUMBER(T25))),"",IF(COUNT(L24:S24)&lt;&gt;COUNT(L25:S25),"Check the meters",T25-T24-IF($L$4="Yes",N(U24),0)))</f>
        <v/>
      </c>
      <c r="Y24" s="24">
        <f>IF(AND(ISNUMBER(K24),ISNUMBER(V24),ISNUMBER(W24),ISNUMBER(X24)),K24+V24-W24-X24,"")</f>
        <v/>
      </c>
      <c r="Z24" s="23" t="n"/>
      <c r="AA24" s="24">
        <f>IF(ISNUMBER(Z24),Z24,IF(ISNUMBER(K25),K25,""))</f>
        <v/>
      </c>
      <c r="AB24" s="27">
        <f>IF(AND(ISNUMBER(Y24),ISNUMBER(AA24)),AA24-Y24,"")</f>
        <v/>
      </c>
      <c r="AC24" s="24">
        <f>IF(ISNUMBER(AA24),0.04*AA24,"")</f>
        <v/>
      </c>
      <c r="AD24" s="28">
        <f>IF(AND(ISNUMBER(AB24),ISNUMBER(AA24)),IF(AA24=0,"",AB24/AA24),"")</f>
        <v/>
      </c>
      <c r="AE24" s="29">
        <f>IF(ISNUMBER(AB24),IF(ROUND(ABS(AB24),3)&lt;=ROUND(AC24,3),"Inside 4%","Over 4%"),"")</f>
        <v/>
      </c>
      <c r="AF24" s="22" t="n"/>
    </row>
    <row r="25">
      <c r="A25" s="30">
        <f>IF(A24="","",A24+1)</f>
        <v/>
      </c>
      <c r="B25" s="22" t="n"/>
      <c r="C25" s="23" t="n"/>
      <c r="D25" s="22" t="n"/>
      <c r="E25" s="22" t="n"/>
      <c r="F25" s="23" t="n"/>
      <c r="G25" s="22" t="n"/>
      <c r="H25" s="22" t="n"/>
      <c r="I25" s="23" t="n"/>
      <c r="J25" s="22" t="n"/>
      <c r="K25" s="24">
        <f>IF(COUNT(C25,F25,I25)=0,"",SUM(C25,F25,I25))</f>
        <v/>
      </c>
      <c r="L25" s="25" t="n"/>
      <c r="M25" s="25" t="n"/>
      <c r="N25" s="25" t="n"/>
      <c r="O25" s="25" t="n"/>
      <c r="P25" s="25" t="n"/>
      <c r="Q25" s="25" t="n"/>
      <c r="R25" s="25" t="n"/>
      <c r="S25" s="25" t="n"/>
      <c r="T25" s="24">
        <f>IF(COUNT(L25:S25)=0,"",SUM(L25:S25))</f>
        <v/>
      </c>
      <c r="U25" s="23" t="n"/>
      <c r="V25" s="26">
        <f>IF(A25="","",SUMIFS('Tankers'!$G$4:$G$2003,'Tankers'!$A$4:$A$2003,A25,'Tankers'!$D$4:$D$2003,$I$3))</f>
        <v/>
      </c>
      <c r="W25" s="26">
        <f>IF(V25="","",IF($T$3="",0,V25*$T$3/100))</f>
        <v/>
      </c>
      <c r="X25" s="24">
        <f>IF(OR(NOT(ISNUMBER(T25)),NOT(ISNUMBER(T26))),"",IF(COUNT(L25:S25)&lt;&gt;COUNT(L26:S26),"Check the meters",T26-T25-IF($L$4="Yes",N(U25),0)))</f>
        <v/>
      </c>
      <c r="Y25" s="24">
        <f>IF(AND(ISNUMBER(K25),ISNUMBER(V25),ISNUMBER(W25),ISNUMBER(X25)),K25+V25-W25-X25,"")</f>
        <v/>
      </c>
      <c r="Z25" s="23" t="n"/>
      <c r="AA25" s="24">
        <f>IF(ISNUMBER(Z25),Z25,IF(ISNUMBER(K26),K26,""))</f>
        <v/>
      </c>
      <c r="AB25" s="27">
        <f>IF(AND(ISNUMBER(Y25),ISNUMBER(AA25)),AA25-Y25,"")</f>
        <v/>
      </c>
      <c r="AC25" s="24">
        <f>IF(ISNUMBER(AA25),0.04*AA25,"")</f>
        <v/>
      </c>
      <c r="AD25" s="28">
        <f>IF(AND(ISNUMBER(AB25),ISNUMBER(AA25)),IF(AA25=0,"",AB25/AA25),"")</f>
        <v/>
      </c>
      <c r="AE25" s="29">
        <f>IF(ISNUMBER(AB25),IF(ROUND(ABS(AB25),3)&lt;=ROUND(AC25,3),"Inside 4%","Over 4%"),"")</f>
        <v/>
      </c>
      <c r="AF25" s="22" t="n"/>
    </row>
    <row r="26">
      <c r="A26" s="30">
        <f>IF(A25="","",A25+1)</f>
        <v/>
      </c>
      <c r="B26" s="22" t="n"/>
      <c r="C26" s="23" t="n"/>
      <c r="D26" s="22" t="n"/>
      <c r="E26" s="22" t="n"/>
      <c r="F26" s="23" t="n"/>
      <c r="G26" s="22" t="n"/>
      <c r="H26" s="22" t="n"/>
      <c r="I26" s="23" t="n"/>
      <c r="J26" s="22" t="n"/>
      <c r="K26" s="24">
        <f>IF(COUNT(C26,F26,I26)=0,"",SUM(C26,F26,I26))</f>
        <v/>
      </c>
      <c r="L26" s="25" t="n"/>
      <c r="M26" s="25" t="n"/>
      <c r="N26" s="25" t="n"/>
      <c r="O26" s="25" t="n"/>
      <c r="P26" s="25" t="n"/>
      <c r="Q26" s="25" t="n"/>
      <c r="R26" s="25" t="n"/>
      <c r="S26" s="25" t="n"/>
      <c r="T26" s="24">
        <f>IF(COUNT(L26:S26)=0,"",SUM(L26:S26))</f>
        <v/>
      </c>
      <c r="U26" s="23" t="n"/>
      <c r="V26" s="26">
        <f>IF(A26="","",SUMIFS('Tankers'!$G$4:$G$2003,'Tankers'!$A$4:$A$2003,A26,'Tankers'!$D$4:$D$2003,$I$3))</f>
        <v/>
      </c>
      <c r="W26" s="26">
        <f>IF(V26="","",IF($T$3="",0,V26*$T$3/100))</f>
        <v/>
      </c>
      <c r="X26" s="24">
        <f>IF(OR(NOT(ISNUMBER(T26)),NOT(ISNUMBER(T27))),"",IF(COUNT(L26:S26)&lt;&gt;COUNT(L27:S27),"Check the meters",T27-T26-IF($L$4="Yes",N(U26),0)))</f>
        <v/>
      </c>
      <c r="Y26" s="24">
        <f>IF(AND(ISNUMBER(K26),ISNUMBER(V26),ISNUMBER(W26),ISNUMBER(X26)),K26+V26-W26-X26,"")</f>
        <v/>
      </c>
      <c r="Z26" s="23" t="n"/>
      <c r="AA26" s="24">
        <f>IF(ISNUMBER(Z26),Z26,IF(ISNUMBER(K27),K27,""))</f>
        <v/>
      </c>
      <c r="AB26" s="27">
        <f>IF(AND(ISNUMBER(Y26),ISNUMBER(AA26)),AA26-Y26,"")</f>
        <v/>
      </c>
      <c r="AC26" s="24">
        <f>IF(ISNUMBER(AA26),0.04*AA26,"")</f>
        <v/>
      </c>
      <c r="AD26" s="28">
        <f>IF(AND(ISNUMBER(AB26),ISNUMBER(AA26)),IF(AA26=0,"",AB26/AA26),"")</f>
        <v/>
      </c>
      <c r="AE26" s="29">
        <f>IF(ISNUMBER(AB26),IF(ROUND(ABS(AB26),3)&lt;=ROUND(AC26,3),"Inside 4%","Over 4%"),"")</f>
        <v/>
      </c>
      <c r="AF26" s="22" t="n"/>
    </row>
    <row r="27">
      <c r="A27" s="30">
        <f>IF(A26="","",A26+1)</f>
        <v/>
      </c>
      <c r="B27" s="22" t="n"/>
      <c r="C27" s="23" t="n"/>
      <c r="D27" s="22" t="n"/>
      <c r="E27" s="22" t="n"/>
      <c r="F27" s="23" t="n"/>
      <c r="G27" s="22" t="n"/>
      <c r="H27" s="22" t="n"/>
      <c r="I27" s="23" t="n"/>
      <c r="J27" s="22" t="n"/>
      <c r="K27" s="24">
        <f>IF(COUNT(C27,F27,I27)=0,"",SUM(C27,F27,I27))</f>
        <v/>
      </c>
      <c r="L27" s="25" t="n"/>
      <c r="M27" s="25" t="n"/>
      <c r="N27" s="25" t="n"/>
      <c r="O27" s="25" t="n"/>
      <c r="P27" s="25" t="n"/>
      <c r="Q27" s="25" t="n"/>
      <c r="R27" s="25" t="n"/>
      <c r="S27" s="25" t="n"/>
      <c r="T27" s="24">
        <f>IF(COUNT(L27:S27)=0,"",SUM(L27:S27))</f>
        <v/>
      </c>
      <c r="U27" s="23" t="n"/>
      <c r="V27" s="26">
        <f>IF(A27="","",SUMIFS('Tankers'!$G$4:$G$2003,'Tankers'!$A$4:$A$2003,A27,'Tankers'!$D$4:$D$2003,$I$3))</f>
        <v/>
      </c>
      <c r="W27" s="26">
        <f>IF(V27="","",IF($T$3="",0,V27*$T$3/100))</f>
        <v/>
      </c>
      <c r="X27" s="24">
        <f>IF(OR(NOT(ISNUMBER(T27)),NOT(ISNUMBER(T28))),"",IF(COUNT(L27:S27)&lt;&gt;COUNT(L28:S28),"Check the meters",T28-T27-IF($L$4="Yes",N(U27),0)))</f>
        <v/>
      </c>
      <c r="Y27" s="24">
        <f>IF(AND(ISNUMBER(K27),ISNUMBER(V27),ISNUMBER(W27),ISNUMBER(X27)),K27+V27-W27-X27,"")</f>
        <v/>
      </c>
      <c r="Z27" s="23" t="n"/>
      <c r="AA27" s="24">
        <f>IF(ISNUMBER(Z27),Z27,IF(ISNUMBER(K28),K28,""))</f>
        <v/>
      </c>
      <c r="AB27" s="27">
        <f>IF(AND(ISNUMBER(Y27),ISNUMBER(AA27)),AA27-Y27,"")</f>
        <v/>
      </c>
      <c r="AC27" s="24">
        <f>IF(ISNUMBER(AA27),0.04*AA27,"")</f>
        <v/>
      </c>
      <c r="AD27" s="28">
        <f>IF(AND(ISNUMBER(AB27),ISNUMBER(AA27)),IF(AA27=0,"",AB27/AA27),"")</f>
        <v/>
      </c>
      <c r="AE27" s="29">
        <f>IF(ISNUMBER(AB27),IF(ROUND(ABS(AB27),3)&lt;=ROUND(AC27,3),"Inside 4%","Over 4%"),"")</f>
        <v/>
      </c>
      <c r="AF27" s="22" t="n"/>
    </row>
    <row r="28">
      <c r="A28" s="30">
        <f>IF(A27="","",A27+1)</f>
        <v/>
      </c>
      <c r="B28" s="22" t="n"/>
      <c r="C28" s="23" t="n"/>
      <c r="D28" s="22" t="n"/>
      <c r="E28" s="22" t="n"/>
      <c r="F28" s="23" t="n"/>
      <c r="G28" s="22" t="n"/>
      <c r="H28" s="22" t="n"/>
      <c r="I28" s="23" t="n"/>
      <c r="J28" s="22" t="n"/>
      <c r="K28" s="24">
        <f>IF(COUNT(C28,F28,I28)=0,"",SUM(C28,F28,I28))</f>
        <v/>
      </c>
      <c r="L28" s="25" t="n"/>
      <c r="M28" s="25" t="n"/>
      <c r="N28" s="25" t="n"/>
      <c r="O28" s="25" t="n"/>
      <c r="P28" s="25" t="n"/>
      <c r="Q28" s="25" t="n"/>
      <c r="R28" s="25" t="n"/>
      <c r="S28" s="25" t="n"/>
      <c r="T28" s="24">
        <f>IF(COUNT(L28:S28)=0,"",SUM(L28:S28))</f>
        <v/>
      </c>
      <c r="U28" s="23" t="n"/>
      <c r="V28" s="26">
        <f>IF(A28="","",SUMIFS('Tankers'!$G$4:$G$2003,'Tankers'!$A$4:$A$2003,A28,'Tankers'!$D$4:$D$2003,$I$3))</f>
        <v/>
      </c>
      <c r="W28" s="26">
        <f>IF(V28="","",IF($T$3="",0,V28*$T$3/100))</f>
        <v/>
      </c>
      <c r="X28" s="24">
        <f>IF(OR(NOT(ISNUMBER(T28)),NOT(ISNUMBER(T29))),"",IF(COUNT(L28:S28)&lt;&gt;COUNT(L29:S29),"Check the meters",T29-T28-IF($L$4="Yes",N(U28),0)))</f>
        <v/>
      </c>
      <c r="Y28" s="24">
        <f>IF(AND(ISNUMBER(K28),ISNUMBER(V28),ISNUMBER(W28),ISNUMBER(X28)),K28+V28-W28-X28,"")</f>
        <v/>
      </c>
      <c r="Z28" s="23" t="n"/>
      <c r="AA28" s="24">
        <f>IF(ISNUMBER(Z28),Z28,IF(ISNUMBER(K29),K29,""))</f>
        <v/>
      </c>
      <c r="AB28" s="27">
        <f>IF(AND(ISNUMBER(Y28),ISNUMBER(AA28)),AA28-Y28,"")</f>
        <v/>
      </c>
      <c r="AC28" s="24">
        <f>IF(ISNUMBER(AA28),0.04*AA28,"")</f>
        <v/>
      </c>
      <c r="AD28" s="28">
        <f>IF(AND(ISNUMBER(AB28),ISNUMBER(AA28)),IF(AA28=0,"",AB28/AA28),"")</f>
        <v/>
      </c>
      <c r="AE28" s="29">
        <f>IF(ISNUMBER(AB28),IF(ROUND(ABS(AB28),3)&lt;=ROUND(AC28,3),"Inside 4%","Over 4%"),"")</f>
        <v/>
      </c>
      <c r="AF28" s="22" t="n"/>
    </row>
    <row r="29">
      <c r="A29" s="30">
        <f>IF(A28="","",A28+1)</f>
        <v/>
      </c>
      <c r="B29" s="22" t="n"/>
      <c r="C29" s="23" t="n"/>
      <c r="D29" s="22" t="n"/>
      <c r="E29" s="22" t="n"/>
      <c r="F29" s="23" t="n"/>
      <c r="G29" s="22" t="n"/>
      <c r="H29" s="22" t="n"/>
      <c r="I29" s="23" t="n"/>
      <c r="J29" s="22" t="n"/>
      <c r="K29" s="24">
        <f>IF(COUNT(C29,F29,I29)=0,"",SUM(C29,F29,I29))</f>
        <v/>
      </c>
      <c r="L29" s="25" t="n"/>
      <c r="M29" s="25" t="n"/>
      <c r="N29" s="25" t="n"/>
      <c r="O29" s="25" t="n"/>
      <c r="P29" s="25" t="n"/>
      <c r="Q29" s="25" t="n"/>
      <c r="R29" s="25" t="n"/>
      <c r="S29" s="25" t="n"/>
      <c r="T29" s="24">
        <f>IF(COUNT(L29:S29)=0,"",SUM(L29:S29))</f>
        <v/>
      </c>
      <c r="U29" s="23" t="n"/>
      <c r="V29" s="26">
        <f>IF(A29="","",SUMIFS('Tankers'!$G$4:$G$2003,'Tankers'!$A$4:$A$2003,A29,'Tankers'!$D$4:$D$2003,$I$3))</f>
        <v/>
      </c>
      <c r="W29" s="26">
        <f>IF(V29="","",IF($T$3="",0,V29*$T$3/100))</f>
        <v/>
      </c>
      <c r="X29" s="24">
        <f>IF(OR(NOT(ISNUMBER(T29)),NOT(ISNUMBER(T30))),"",IF(COUNT(L29:S29)&lt;&gt;COUNT(L30:S30),"Check the meters",T30-T29-IF($L$4="Yes",N(U29),0)))</f>
        <v/>
      </c>
      <c r="Y29" s="24">
        <f>IF(AND(ISNUMBER(K29),ISNUMBER(V29),ISNUMBER(W29),ISNUMBER(X29)),K29+V29-W29-X29,"")</f>
        <v/>
      </c>
      <c r="Z29" s="23" t="n"/>
      <c r="AA29" s="24">
        <f>IF(ISNUMBER(Z29),Z29,IF(ISNUMBER(K30),K30,""))</f>
        <v/>
      </c>
      <c r="AB29" s="27">
        <f>IF(AND(ISNUMBER(Y29),ISNUMBER(AA29)),AA29-Y29,"")</f>
        <v/>
      </c>
      <c r="AC29" s="24">
        <f>IF(ISNUMBER(AA29),0.04*AA29,"")</f>
        <v/>
      </c>
      <c r="AD29" s="28">
        <f>IF(AND(ISNUMBER(AB29),ISNUMBER(AA29)),IF(AA29=0,"",AB29/AA29),"")</f>
        <v/>
      </c>
      <c r="AE29" s="29">
        <f>IF(ISNUMBER(AB29),IF(ROUND(ABS(AB29),3)&lt;=ROUND(AC29,3),"Inside 4%","Over 4%"),"")</f>
        <v/>
      </c>
      <c r="AF29" s="22" t="n"/>
    </row>
    <row r="30">
      <c r="A30" s="30">
        <f>IF(A29="","",A29+1)</f>
        <v/>
      </c>
      <c r="B30" s="22" t="n"/>
      <c r="C30" s="23" t="n"/>
      <c r="D30" s="22" t="n"/>
      <c r="E30" s="22" t="n"/>
      <c r="F30" s="23" t="n"/>
      <c r="G30" s="22" t="n"/>
      <c r="H30" s="22" t="n"/>
      <c r="I30" s="23" t="n"/>
      <c r="J30" s="22" t="n"/>
      <c r="K30" s="24">
        <f>IF(COUNT(C30,F30,I30)=0,"",SUM(C30,F30,I30))</f>
        <v/>
      </c>
      <c r="L30" s="25" t="n"/>
      <c r="M30" s="25" t="n"/>
      <c r="N30" s="25" t="n"/>
      <c r="O30" s="25" t="n"/>
      <c r="P30" s="25" t="n"/>
      <c r="Q30" s="25" t="n"/>
      <c r="R30" s="25" t="n"/>
      <c r="S30" s="25" t="n"/>
      <c r="T30" s="24">
        <f>IF(COUNT(L30:S30)=0,"",SUM(L30:S30))</f>
        <v/>
      </c>
      <c r="U30" s="23" t="n"/>
      <c r="V30" s="26">
        <f>IF(A30="","",SUMIFS('Tankers'!$G$4:$G$2003,'Tankers'!$A$4:$A$2003,A30,'Tankers'!$D$4:$D$2003,$I$3))</f>
        <v/>
      </c>
      <c r="W30" s="26">
        <f>IF(V30="","",IF($T$3="",0,V30*$T$3/100))</f>
        <v/>
      </c>
      <c r="X30" s="24">
        <f>IF(OR(NOT(ISNUMBER(T30)),NOT(ISNUMBER(T31))),"",IF(COUNT(L30:S30)&lt;&gt;COUNT(L31:S31),"Check the meters",T31-T30-IF($L$4="Yes",N(U30),0)))</f>
        <v/>
      </c>
      <c r="Y30" s="24">
        <f>IF(AND(ISNUMBER(K30),ISNUMBER(V30),ISNUMBER(W30),ISNUMBER(X30)),K30+V30-W30-X30,"")</f>
        <v/>
      </c>
      <c r="Z30" s="23" t="n"/>
      <c r="AA30" s="24">
        <f>IF(ISNUMBER(Z30),Z30,IF(ISNUMBER(K31),K31,""))</f>
        <v/>
      </c>
      <c r="AB30" s="27">
        <f>IF(AND(ISNUMBER(Y30),ISNUMBER(AA30)),AA30-Y30,"")</f>
        <v/>
      </c>
      <c r="AC30" s="24">
        <f>IF(ISNUMBER(AA30),0.04*AA30,"")</f>
        <v/>
      </c>
      <c r="AD30" s="28">
        <f>IF(AND(ISNUMBER(AB30),ISNUMBER(AA30)),IF(AA30=0,"",AB30/AA30),"")</f>
        <v/>
      </c>
      <c r="AE30" s="29">
        <f>IF(ISNUMBER(AB30),IF(ROUND(ABS(AB30),3)&lt;=ROUND(AC30,3),"Inside 4%","Over 4%"),"")</f>
        <v/>
      </c>
      <c r="AF30" s="22" t="n"/>
    </row>
    <row r="31">
      <c r="A31" s="30">
        <f>IF(A30="","",A30+1)</f>
        <v/>
      </c>
      <c r="B31" s="22" t="n"/>
      <c r="C31" s="23" t="n"/>
      <c r="D31" s="22" t="n"/>
      <c r="E31" s="22" t="n"/>
      <c r="F31" s="23" t="n"/>
      <c r="G31" s="22" t="n"/>
      <c r="H31" s="22" t="n"/>
      <c r="I31" s="23" t="n"/>
      <c r="J31" s="22" t="n"/>
      <c r="K31" s="24">
        <f>IF(COUNT(C31,F31,I31)=0,"",SUM(C31,F31,I31))</f>
        <v/>
      </c>
      <c r="L31" s="25" t="n"/>
      <c r="M31" s="25" t="n"/>
      <c r="N31" s="25" t="n"/>
      <c r="O31" s="25" t="n"/>
      <c r="P31" s="25" t="n"/>
      <c r="Q31" s="25" t="n"/>
      <c r="R31" s="25" t="n"/>
      <c r="S31" s="25" t="n"/>
      <c r="T31" s="24">
        <f>IF(COUNT(L31:S31)=0,"",SUM(L31:S31))</f>
        <v/>
      </c>
      <c r="U31" s="23" t="n"/>
      <c r="V31" s="26">
        <f>IF(A31="","",SUMIFS('Tankers'!$G$4:$G$2003,'Tankers'!$A$4:$A$2003,A31,'Tankers'!$D$4:$D$2003,$I$3))</f>
        <v/>
      </c>
      <c r="W31" s="26">
        <f>IF(V31="","",IF($T$3="",0,V31*$T$3/100))</f>
        <v/>
      </c>
      <c r="X31" s="24">
        <f>IF(OR(NOT(ISNUMBER(T31)),NOT(ISNUMBER(T32))),"",IF(COUNT(L31:S31)&lt;&gt;COUNT(L32:S32),"Check the meters",T32-T31-IF($L$4="Yes",N(U31),0)))</f>
        <v/>
      </c>
      <c r="Y31" s="24">
        <f>IF(AND(ISNUMBER(K31),ISNUMBER(V31),ISNUMBER(W31),ISNUMBER(X31)),K31+V31-W31-X31,"")</f>
        <v/>
      </c>
      <c r="Z31" s="23" t="n"/>
      <c r="AA31" s="24">
        <f>IF(ISNUMBER(Z31),Z31,IF(ISNUMBER(K32),K32,""))</f>
        <v/>
      </c>
      <c r="AB31" s="27">
        <f>IF(AND(ISNUMBER(Y31),ISNUMBER(AA31)),AA31-Y31,"")</f>
        <v/>
      </c>
      <c r="AC31" s="24">
        <f>IF(ISNUMBER(AA31),0.04*AA31,"")</f>
        <v/>
      </c>
      <c r="AD31" s="28">
        <f>IF(AND(ISNUMBER(AB31),ISNUMBER(AA31)),IF(AA31=0,"",AB31/AA31),"")</f>
        <v/>
      </c>
      <c r="AE31" s="29">
        <f>IF(ISNUMBER(AB31),IF(ROUND(ABS(AB31),3)&lt;=ROUND(AC31,3),"Inside 4%","Over 4%"),"")</f>
        <v/>
      </c>
      <c r="AF31" s="22" t="n"/>
    </row>
    <row r="32">
      <c r="A32" s="30">
        <f>IF(A31="","",A31+1)</f>
        <v/>
      </c>
      <c r="B32" s="22" t="n"/>
      <c r="C32" s="23" t="n"/>
      <c r="D32" s="22" t="n"/>
      <c r="E32" s="22" t="n"/>
      <c r="F32" s="23" t="n"/>
      <c r="G32" s="22" t="n"/>
      <c r="H32" s="22" t="n"/>
      <c r="I32" s="23" t="n"/>
      <c r="J32" s="22" t="n"/>
      <c r="K32" s="24">
        <f>IF(COUNT(C32,F32,I32)=0,"",SUM(C32,F32,I32))</f>
        <v/>
      </c>
      <c r="L32" s="25" t="n"/>
      <c r="M32" s="25" t="n"/>
      <c r="N32" s="25" t="n"/>
      <c r="O32" s="25" t="n"/>
      <c r="P32" s="25" t="n"/>
      <c r="Q32" s="25" t="n"/>
      <c r="R32" s="25" t="n"/>
      <c r="S32" s="25" t="n"/>
      <c r="T32" s="24">
        <f>IF(COUNT(L32:S32)=0,"",SUM(L32:S32))</f>
        <v/>
      </c>
      <c r="U32" s="23" t="n"/>
      <c r="V32" s="26">
        <f>IF(A32="","",SUMIFS('Tankers'!$G$4:$G$2003,'Tankers'!$A$4:$A$2003,A32,'Tankers'!$D$4:$D$2003,$I$3))</f>
        <v/>
      </c>
      <c r="W32" s="26">
        <f>IF(V32="","",IF($T$3="",0,V32*$T$3/100))</f>
        <v/>
      </c>
      <c r="X32" s="24">
        <f>IF(OR(NOT(ISNUMBER(T32)),NOT(ISNUMBER(T33))),"",IF(COUNT(L32:S32)&lt;&gt;COUNT(L33:S33),"Check the meters",T33-T32-IF($L$4="Yes",N(U32),0)))</f>
        <v/>
      </c>
      <c r="Y32" s="24">
        <f>IF(AND(ISNUMBER(K32),ISNUMBER(V32),ISNUMBER(W32),ISNUMBER(X32)),K32+V32-W32-X32,"")</f>
        <v/>
      </c>
      <c r="Z32" s="23" t="n"/>
      <c r="AA32" s="24">
        <f>IF(ISNUMBER(Z32),Z32,IF(ISNUMBER(K33),K33,""))</f>
        <v/>
      </c>
      <c r="AB32" s="27">
        <f>IF(AND(ISNUMBER(Y32),ISNUMBER(AA32)),AA32-Y32,"")</f>
        <v/>
      </c>
      <c r="AC32" s="24">
        <f>IF(ISNUMBER(AA32),0.04*AA32,"")</f>
        <v/>
      </c>
      <c r="AD32" s="28">
        <f>IF(AND(ISNUMBER(AB32),ISNUMBER(AA32)),IF(AA32=0,"",AB32/AA32),"")</f>
        <v/>
      </c>
      <c r="AE32" s="29">
        <f>IF(ISNUMBER(AB32),IF(ROUND(ABS(AB32),3)&lt;=ROUND(AC32,3),"Inside 4%","Over 4%"),"")</f>
        <v/>
      </c>
      <c r="AF32" s="22" t="n"/>
    </row>
    <row r="33">
      <c r="A33" s="30">
        <f>IF(A32="","",A32+1)</f>
        <v/>
      </c>
      <c r="B33" s="22" t="n"/>
      <c r="C33" s="23" t="n"/>
      <c r="D33" s="22" t="n"/>
      <c r="E33" s="22" t="n"/>
      <c r="F33" s="23" t="n"/>
      <c r="G33" s="22" t="n"/>
      <c r="H33" s="22" t="n"/>
      <c r="I33" s="23" t="n"/>
      <c r="J33" s="22" t="n"/>
      <c r="K33" s="24">
        <f>IF(COUNT(C33,F33,I33)=0,"",SUM(C33,F33,I33))</f>
        <v/>
      </c>
      <c r="L33" s="25" t="n"/>
      <c r="M33" s="25" t="n"/>
      <c r="N33" s="25" t="n"/>
      <c r="O33" s="25" t="n"/>
      <c r="P33" s="25" t="n"/>
      <c r="Q33" s="25" t="n"/>
      <c r="R33" s="25" t="n"/>
      <c r="S33" s="25" t="n"/>
      <c r="T33" s="24">
        <f>IF(COUNT(L33:S33)=0,"",SUM(L33:S33))</f>
        <v/>
      </c>
      <c r="U33" s="23" t="n"/>
      <c r="V33" s="26">
        <f>IF(A33="","",SUMIFS('Tankers'!$G$4:$G$2003,'Tankers'!$A$4:$A$2003,A33,'Tankers'!$D$4:$D$2003,$I$3))</f>
        <v/>
      </c>
      <c r="W33" s="26">
        <f>IF(V33="","",IF($T$3="",0,V33*$T$3/100))</f>
        <v/>
      </c>
      <c r="X33" s="24">
        <f>IF(OR(NOT(ISNUMBER(T33)),NOT(ISNUMBER(T34))),"",IF(COUNT(L33:S33)&lt;&gt;COUNT(L34:S34),"Check the meters",T34-T33-IF($L$4="Yes",N(U33),0)))</f>
        <v/>
      </c>
      <c r="Y33" s="24">
        <f>IF(AND(ISNUMBER(K33),ISNUMBER(V33),ISNUMBER(W33),ISNUMBER(X33)),K33+V33-W33-X33,"")</f>
        <v/>
      </c>
      <c r="Z33" s="23" t="n"/>
      <c r="AA33" s="24">
        <f>IF(ISNUMBER(Z33),Z33,IF(ISNUMBER(K34),K34,""))</f>
        <v/>
      </c>
      <c r="AB33" s="27">
        <f>IF(AND(ISNUMBER(Y33),ISNUMBER(AA33)),AA33-Y33,"")</f>
        <v/>
      </c>
      <c r="AC33" s="24">
        <f>IF(ISNUMBER(AA33),0.04*AA33,"")</f>
        <v/>
      </c>
      <c r="AD33" s="28">
        <f>IF(AND(ISNUMBER(AB33),ISNUMBER(AA33)),IF(AA33=0,"",AB33/AA33),"")</f>
        <v/>
      </c>
      <c r="AE33" s="29">
        <f>IF(ISNUMBER(AB33),IF(ROUND(ABS(AB33),3)&lt;=ROUND(AC33,3),"Inside 4%","Over 4%"),"")</f>
        <v/>
      </c>
      <c r="AF33" s="22" t="n"/>
    </row>
    <row r="34">
      <c r="A34" s="30">
        <f>IF(A33="","",A33+1)</f>
        <v/>
      </c>
      <c r="B34" s="22" t="n"/>
      <c r="C34" s="23" t="n"/>
      <c r="D34" s="22" t="n"/>
      <c r="E34" s="22" t="n"/>
      <c r="F34" s="23" t="n"/>
      <c r="G34" s="22" t="n"/>
      <c r="H34" s="22" t="n"/>
      <c r="I34" s="23" t="n"/>
      <c r="J34" s="22" t="n"/>
      <c r="K34" s="24">
        <f>IF(COUNT(C34,F34,I34)=0,"",SUM(C34,F34,I34))</f>
        <v/>
      </c>
      <c r="L34" s="25" t="n"/>
      <c r="M34" s="25" t="n"/>
      <c r="N34" s="25" t="n"/>
      <c r="O34" s="25" t="n"/>
      <c r="P34" s="25" t="n"/>
      <c r="Q34" s="25" t="n"/>
      <c r="R34" s="25" t="n"/>
      <c r="S34" s="25" t="n"/>
      <c r="T34" s="24">
        <f>IF(COUNT(L34:S34)=0,"",SUM(L34:S34))</f>
        <v/>
      </c>
      <c r="U34" s="23" t="n"/>
      <c r="V34" s="26">
        <f>IF(A34="","",SUMIFS('Tankers'!$G$4:$G$2003,'Tankers'!$A$4:$A$2003,A34,'Tankers'!$D$4:$D$2003,$I$3))</f>
        <v/>
      </c>
      <c r="W34" s="26">
        <f>IF(V34="","",IF($T$3="",0,V34*$T$3/100))</f>
        <v/>
      </c>
      <c r="X34" s="24">
        <f>IF(OR(NOT(ISNUMBER(T34)),NOT(ISNUMBER(T35))),"",IF(COUNT(L34:S34)&lt;&gt;COUNT(L35:S35),"Check the meters",T35-T34-IF($L$4="Yes",N(U34),0)))</f>
        <v/>
      </c>
      <c r="Y34" s="24">
        <f>IF(AND(ISNUMBER(K34),ISNUMBER(V34),ISNUMBER(W34),ISNUMBER(X34)),K34+V34-W34-X34,"")</f>
        <v/>
      </c>
      <c r="Z34" s="23" t="n"/>
      <c r="AA34" s="24">
        <f>IF(ISNUMBER(Z34),Z34,IF(ISNUMBER(K35),K35,""))</f>
        <v/>
      </c>
      <c r="AB34" s="27">
        <f>IF(AND(ISNUMBER(Y34),ISNUMBER(AA34)),AA34-Y34,"")</f>
        <v/>
      </c>
      <c r="AC34" s="24">
        <f>IF(ISNUMBER(AA34),0.04*AA34,"")</f>
        <v/>
      </c>
      <c r="AD34" s="28">
        <f>IF(AND(ISNUMBER(AB34),ISNUMBER(AA34)),IF(AA34=0,"",AB34/AA34),"")</f>
        <v/>
      </c>
      <c r="AE34" s="29">
        <f>IF(ISNUMBER(AB34),IF(ROUND(ABS(AB34),3)&lt;=ROUND(AC34,3),"Inside 4%","Over 4%"),"")</f>
        <v/>
      </c>
      <c r="AF34" s="22" t="n"/>
    </row>
    <row r="35">
      <c r="A35" s="30">
        <f>IF(A34="","",A34+1)</f>
        <v/>
      </c>
      <c r="B35" s="22" t="n"/>
      <c r="C35" s="23" t="n"/>
      <c r="D35" s="22" t="n"/>
      <c r="E35" s="22" t="n"/>
      <c r="F35" s="23" t="n"/>
      <c r="G35" s="22" t="n"/>
      <c r="H35" s="22" t="n"/>
      <c r="I35" s="23" t="n"/>
      <c r="J35" s="22" t="n"/>
      <c r="K35" s="24">
        <f>IF(COUNT(C35,F35,I35)=0,"",SUM(C35,F35,I35))</f>
        <v/>
      </c>
      <c r="L35" s="25" t="n"/>
      <c r="M35" s="25" t="n"/>
      <c r="N35" s="25" t="n"/>
      <c r="O35" s="25" t="n"/>
      <c r="P35" s="25" t="n"/>
      <c r="Q35" s="25" t="n"/>
      <c r="R35" s="25" t="n"/>
      <c r="S35" s="25" t="n"/>
      <c r="T35" s="24">
        <f>IF(COUNT(L35:S35)=0,"",SUM(L35:S35))</f>
        <v/>
      </c>
      <c r="U35" s="23" t="n"/>
      <c r="V35" s="26">
        <f>IF(A35="","",SUMIFS('Tankers'!$G$4:$G$2003,'Tankers'!$A$4:$A$2003,A35,'Tankers'!$D$4:$D$2003,$I$3))</f>
        <v/>
      </c>
      <c r="W35" s="26">
        <f>IF(V35="","",IF($T$3="",0,V35*$T$3/100))</f>
        <v/>
      </c>
      <c r="X35" s="24">
        <f>IF(OR(NOT(ISNUMBER(T35)),NOT(ISNUMBER(T36))),"",IF(COUNT(L35:S35)&lt;&gt;COUNT(L36:S36),"Check the meters",T36-T35-IF($L$4="Yes",N(U35),0)))</f>
        <v/>
      </c>
      <c r="Y35" s="24">
        <f>IF(AND(ISNUMBER(K35),ISNUMBER(V35),ISNUMBER(W35),ISNUMBER(X35)),K35+V35-W35-X35,"")</f>
        <v/>
      </c>
      <c r="Z35" s="23" t="n"/>
      <c r="AA35" s="24">
        <f>IF(ISNUMBER(Z35),Z35,IF(ISNUMBER(K36),K36,""))</f>
        <v/>
      </c>
      <c r="AB35" s="27">
        <f>IF(AND(ISNUMBER(Y35),ISNUMBER(AA35)),AA35-Y35,"")</f>
        <v/>
      </c>
      <c r="AC35" s="24">
        <f>IF(ISNUMBER(AA35),0.04*AA35,"")</f>
        <v/>
      </c>
      <c r="AD35" s="28">
        <f>IF(AND(ISNUMBER(AB35),ISNUMBER(AA35)),IF(AA35=0,"",AB35/AA35),"")</f>
        <v/>
      </c>
      <c r="AE35" s="29">
        <f>IF(ISNUMBER(AB35),IF(ROUND(ABS(AB35),3)&lt;=ROUND(AC35,3),"Inside 4%","Over 4%"),"")</f>
        <v/>
      </c>
      <c r="AF35" s="22" t="n"/>
    </row>
    <row r="36">
      <c r="A36" s="30">
        <f>IF(A35="","",A35+1)</f>
        <v/>
      </c>
      <c r="B36" s="22" t="n"/>
      <c r="C36" s="23" t="n"/>
      <c r="D36" s="22" t="n"/>
      <c r="E36" s="22" t="n"/>
      <c r="F36" s="23" t="n"/>
      <c r="G36" s="22" t="n"/>
      <c r="H36" s="22" t="n"/>
      <c r="I36" s="23" t="n"/>
      <c r="J36" s="22" t="n"/>
      <c r="K36" s="24">
        <f>IF(COUNT(C36,F36,I36)=0,"",SUM(C36,F36,I36))</f>
        <v/>
      </c>
      <c r="L36" s="25" t="n"/>
      <c r="M36" s="25" t="n"/>
      <c r="N36" s="25" t="n"/>
      <c r="O36" s="25" t="n"/>
      <c r="P36" s="25" t="n"/>
      <c r="Q36" s="25" t="n"/>
      <c r="R36" s="25" t="n"/>
      <c r="S36" s="25" t="n"/>
      <c r="T36" s="24">
        <f>IF(COUNT(L36:S36)=0,"",SUM(L36:S36))</f>
        <v/>
      </c>
      <c r="U36" s="23" t="n"/>
      <c r="V36" s="26">
        <f>IF(A36="","",SUMIFS('Tankers'!$G$4:$G$2003,'Tankers'!$A$4:$A$2003,A36,'Tankers'!$D$4:$D$2003,$I$3))</f>
        <v/>
      </c>
      <c r="W36" s="26">
        <f>IF(V36="","",IF($T$3="",0,V36*$T$3/100))</f>
        <v/>
      </c>
      <c r="X36" s="24">
        <f>IF(OR(NOT(ISNUMBER(T36)),NOT(ISNUMBER(T37))),"",IF(COUNT(L36:S36)&lt;&gt;COUNT(L37:S37),"Check the meters",T37-T36-IF($L$4="Yes",N(U36),0)))</f>
        <v/>
      </c>
      <c r="Y36" s="24">
        <f>IF(AND(ISNUMBER(K36),ISNUMBER(V36),ISNUMBER(W36),ISNUMBER(X36)),K36+V36-W36-X36,"")</f>
        <v/>
      </c>
      <c r="Z36" s="23" t="n"/>
      <c r="AA36" s="24">
        <f>IF(ISNUMBER(Z36),Z36,IF(ISNUMBER(K37),K37,""))</f>
        <v/>
      </c>
      <c r="AB36" s="27">
        <f>IF(AND(ISNUMBER(Y36),ISNUMBER(AA36)),AA36-Y36,"")</f>
        <v/>
      </c>
      <c r="AC36" s="24">
        <f>IF(ISNUMBER(AA36),0.04*AA36,"")</f>
        <v/>
      </c>
      <c r="AD36" s="28">
        <f>IF(AND(ISNUMBER(AB36),ISNUMBER(AA36)),IF(AA36=0,"",AB36/AA36),"")</f>
        <v/>
      </c>
      <c r="AE36" s="29">
        <f>IF(ISNUMBER(AB36),IF(ROUND(ABS(AB36),3)&lt;=ROUND(AC36,3),"Inside 4%","Over 4%"),"")</f>
        <v/>
      </c>
      <c r="AF36" s="22" t="n"/>
    </row>
    <row r="37">
      <c r="A37" s="30">
        <f>IF(A36="","",A36+1)</f>
        <v/>
      </c>
      <c r="B37" s="22" t="n"/>
      <c r="C37" s="23" t="n"/>
      <c r="D37" s="22" t="n"/>
      <c r="E37" s="22" t="n"/>
      <c r="F37" s="23" t="n"/>
      <c r="G37" s="22" t="n"/>
      <c r="H37" s="22" t="n"/>
      <c r="I37" s="23" t="n"/>
      <c r="J37" s="22" t="n"/>
      <c r="K37" s="24">
        <f>IF(COUNT(C37,F37,I37)=0,"",SUM(C37,F37,I37))</f>
        <v/>
      </c>
      <c r="L37" s="25" t="n"/>
      <c r="M37" s="25" t="n"/>
      <c r="N37" s="25" t="n"/>
      <c r="O37" s="25" t="n"/>
      <c r="P37" s="25" t="n"/>
      <c r="Q37" s="25" t="n"/>
      <c r="R37" s="25" t="n"/>
      <c r="S37" s="25" t="n"/>
      <c r="T37" s="24">
        <f>IF(COUNT(L37:S37)=0,"",SUM(L37:S37))</f>
        <v/>
      </c>
      <c r="U37" s="23" t="n"/>
      <c r="V37" s="26">
        <f>IF(A37="","",SUMIFS('Tankers'!$G$4:$G$2003,'Tankers'!$A$4:$A$2003,A37,'Tankers'!$D$4:$D$2003,$I$3))</f>
        <v/>
      </c>
      <c r="W37" s="26">
        <f>IF(V37="","",IF($T$3="",0,V37*$T$3/100))</f>
        <v/>
      </c>
      <c r="X37" s="24">
        <f>IF(OR(NOT(ISNUMBER(T37)),NOT(ISNUMBER(T38))),"",IF(COUNT(L37:S37)&lt;&gt;COUNT(L38:S38),"Check the meters",T38-T37-IF($L$4="Yes",N(U37),0)))</f>
        <v/>
      </c>
      <c r="Y37" s="24">
        <f>IF(AND(ISNUMBER(K37),ISNUMBER(V37),ISNUMBER(W37),ISNUMBER(X37)),K37+V37-W37-X37,"")</f>
        <v/>
      </c>
      <c r="Z37" s="23" t="n"/>
      <c r="AA37" s="24">
        <f>IF(ISNUMBER(Z37),Z37,IF(ISNUMBER(K38),K38,""))</f>
        <v/>
      </c>
      <c r="AB37" s="27">
        <f>IF(AND(ISNUMBER(Y37),ISNUMBER(AA37)),AA37-Y37,"")</f>
        <v/>
      </c>
      <c r="AC37" s="24">
        <f>IF(ISNUMBER(AA37),0.04*AA37,"")</f>
        <v/>
      </c>
      <c r="AD37" s="28">
        <f>IF(AND(ISNUMBER(AB37),ISNUMBER(AA37)),IF(AA37=0,"",AB37/AA37),"")</f>
        <v/>
      </c>
      <c r="AE37" s="29">
        <f>IF(ISNUMBER(AB37),IF(ROUND(ABS(AB37),3)&lt;=ROUND(AC37,3),"Inside 4%","Over 4%"),"")</f>
        <v/>
      </c>
      <c r="AF37" s="22" t="n"/>
    </row>
    <row r="38">
      <c r="A38" s="30">
        <f>IF(A37="","",A37+1)</f>
        <v/>
      </c>
      <c r="B38" s="22" t="n"/>
      <c r="C38" s="23" t="n"/>
      <c r="D38" s="22" t="n"/>
      <c r="E38" s="22" t="n"/>
      <c r="F38" s="23" t="n"/>
      <c r="G38" s="22" t="n"/>
      <c r="H38" s="22" t="n"/>
      <c r="I38" s="23" t="n"/>
      <c r="J38" s="22" t="n"/>
      <c r="K38" s="24">
        <f>IF(COUNT(C38,F38,I38)=0,"",SUM(C38,F38,I38))</f>
        <v/>
      </c>
      <c r="L38" s="25" t="n"/>
      <c r="M38" s="25" t="n"/>
      <c r="N38" s="25" t="n"/>
      <c r="O38" s="25" t="n"/>
      <c r="P38" s="25" t="n"/>
      <c r="Q38" s="25" t="n"/>
      <c r="R38" s="25" t="n"/>
      <c r="S38" s="25" t="n"/>
      <c r="T38" s="24">
        <f>IF(COUNT(L38:S38)=0,"",SUM(L38:S38))</f>
        <v/>
      </c>
      <c r="U38" s="23" t="n"/>
      <c r="V38" s="26">
        <f>IF(A38="","",SUMIFS('Tankers'!$G$4:$G$2003,'Tankers'!$A$4:$A$2003,A38,'Tankers'!$D$4:$D$2003,$I$3))</f>
        <v/>
      </c>
      <c r="W38" s="26">
        <f>IF(V38="","",IF($T$3="",0,V38*$T$3/100))</f>
        <v/>
      </c>
      <c r="X38" s="24">
        <f>IF(OR(NOT(ISNUMBER(T38)),NOT(ISNUMBER(T39))),"",IF(COUNT(L38:S38)&lt;&gt;COUNT(L39:S39),"Check the meters",T39-T38-IF($L$4="Yes",N(U38),0)))</f>
        <v/>
      </c>
      <c r="Y38" s="24">
        <f>IF(AND(ISNUMBER(K38),ISNUMBER(V38),ISNUMBER(W38),ISNUMBER(X38)),K38+V38-W38-X38,"")</f>
        <v/>
      </c>
      <c r="Z38" s="23" t="n"/>
      <c r="AA38" s="24">
        <f>IF(ISNUMBER(Z38),Z38,IF(ISNUMBER(K39),K39,""))</f>
        <v/>
      </c>
      <c r="AB38" s="27">
        <f>IF(AND(ISNUMBER(Y38),ISNUMBER(AA38)),AA38-Y38,"")</f>
        <v/>
      </c>
      <c r="AC38" s="24">
        <f>IF(ISNUMBER(AA38),0.04*AA38,"")</f>
        <v/>
      </c>
      <c r="AD38" s="28">
        <f>IF(AND(ISNUMBER(AB38),ISNUMBER(AA38)),IF(AA38=0,"",AB38/AA38),"")</f>
        <v/>
      </c>
      <c r="AE38" s="29">
        <f>IF(ISNUMBER(AB38),IF(ROUND(ABS(AB38),3)&lt;=ROUND(AC38,3),"Inside 4%","Over 4%"),"")</f>
        <v/>
      </c>
      <c r="AF38" s="22" t="n"/>
    </row>
    <row r="39">
      <c r="A39" s="30">
        <f>IF(A38="","",A38+1)</f>
        <v/>
      </c>
      <c r="B39" s="22" t="n"/>
      <c r="C39" s="23" t="n"/>
      <c r="D39" s="22" t="n"/>
      <c r="E39" s="22" t="n"/>
      <c r="F39" s="23" t="n"/>
      <c r="G39" s="22" t="n"/>
      <c r="H39" s="22" t="n"/>
      <c r="I39" s="23" t="n"/>
      <c r="J39" s="22" t="n"/>
      <c r="K39" s="24">
        <f>IF(COUNT(C39,F39,I39)=0,"",SUM(C39,F39,I39))</f>
        <v/>
      </c>
      <c r="L39" s="25" t="n"/>
      <c r="M39" s="25" t="n"/>
      <c r="N39" s="25" t="n"/>
      <c r="O39" s="25" t="n"/>
      <c r="P39" s="25" t="n"/>
      <c r="Q39" s="25" t="n"/>
      <c r="R39" s="25" t="n"/>
      <c r="S39" s="25" t="n"/>
      <c r="T39" s="24">
        <f>IF(COUNT(L39:S39)=0,"",SUM(L39:S39))</f>
        <v/>
      </c>
      <c r="U39" s="23" t="n"/>
      <c r="V39" s="26">
        <f>IF(A39="","",SUMIFS('Tankers'!$G$4:$G$2003,'Tankers'!$A$4:$A$2003,A39,'Tankers'!$D$4:$D$2003,$I$3))</f>
        <v/>
      </c>
      <c r="W39" s="26">
        <f>IF(V39="","",IF($T$3="",0,V39*$T$3/100))</f>
        <v/>
      </c>
      <c r="X39" s="24">
        <f>IF(OR(NOT(ISNUMBER(T39)),NOT(ISNUMBER(T40))),"",IF(COUNT(L39:S39)&lt;&gt;COUNT(L40:S40),"Check the meters",T40-T39-IF($L$4="Yes",N(U39),0)))</f>
        <v/>
      </c>
      <c r="Y39" s="24">
        <f>IF(AND(ISNUMBER(K39),ISNUMBER(V39),ISNUMBER(W39),ISNUMBER(X39)),K39+V39-W39-X39,"")</f>
        <v/>
      </c>
      <c r="Z39" s="23" t="n"/>
      <c r="AA39" s="24">
        <f>IF(ISNUMBER(Z39),Z39,IF(ISNUMBER(K40),K40,""))</f>
        <v/>
      </c>
      <c r="AB39" s="27">
        <f>IF(AND(ISNUMBER(Y39),ISNUMBER(AA39)),AA39-Y39,"")</f>
        <v/>
      </c>
      <c r="AC39" s="24">
        <f>IF(ISNUMBER(AA39),0.04*AA39,"")</f>
        <v/>
      </c>
      <c r="AD39" s="28">
        <f>IF(AND(ISNUMBER(AB39),ISNUMBER(AA39)),IF(AA39=0,"",AB39/AA39),"")</f>
        <v/>
      </c>
      <c r="AE39" s="29">
        <f>IF(ISNUMBER(AB39),IF(ROUND(ABS(AB39),3)&lt;=ROUND(AC39,3),"Inside 4%","Over 4%"),"")</f>
        <v/>
      </c>
      <c r="AF39" s="22" t="n"/>
    </row>
    <row r="40">
      <c r="A40" s="30">
        <f>IF(A39="","",A39+1)</f>
        <v/>
      </c>
      <c r="B40" s="22" t="n"/>
      <c r="C40" s="23" t="n"/>
      <c r="D40" s="22" t="n"/>
      <c r="E40" s="22" t="n"/>
      <c r="F40" s="23" t="n"/>
      <c r="G40" s="22" t="n"/>
      <c r="H40" s="22" t="n"/>
      <c r="I40" s="23" t="n"/>
      <c r="J40" s="22" t="n"/>
      <c r="K40" s="24">
        <f>IF(COUNT(C40,F40,I40)=0,"",SUM(C40,F40,I40))</f>
        <v/>
      </c>
      <c r="L40" s="25" t="n"/>
      <c r="M40" s="25" t="n"/>
      <c r="N40" s="25" t="n"/>
      <c r="O40" s="25" t="n"/>
      <c r="P40" s="25" t="n"/>
      <c r="Q40" s="25" t="n"/>
      <c r="R40" s="25" t="n"/>
      <c r="S40" s="25" t="n"/>
      <c r="T40" s="24">
        <f>IF(COUNT(L40:S40)=0,"",SUM(L40:S40))</f>
        <v/>
      </c>
      <c r="U40" s="23" t="n"/>
      <c r="V40" s="26">
        <f>IF(A40="","",SUMIFS('Tankers'!$G$4:$G$2003,'Tankers'!$A$4:$A$2003,A40,'Tankers'!$D$4:$D$2003,$I$3))</f>
        <v/>
      </c>
      <c r="W40" s="26">
        <f>IF(V40="","",IF($T$3="",0,V40*$T$3/100))</f>
        <v/>
      </c>
      <c r="X40" s="24">
        <f>IF(OR(NOT(ISNUMBER(T40)),NOT(ISNUMBER(T41))),"",IF(COUNT(L40:S40)&lt;&gt;COUNT(L41:S41),"Check the meters",T41-T40-IF($L$4="Yes",N(U40),0)))</f>
        <v/>
      </c>
      <c r="Y40" s="24">
        <f>IF(AND(ISNUMBER(K40),ISNUMBER(V40),ISNUMBER(W40),ISNUMBER(X40)),K40+V40-W40-X40,"")</f>
        <v/>
      </c>
      <c r="Z40" s="23" t="n"/>
      <c r="AA40" s="24">
        <f>IF(ISNUMBER(Z40),Z40,IF(ISNUMBER(K41),K41,""))</f>
        <v/>
      </c>
      <c r="AB40" s="27">
        <f>IF(AND(ISNUMBER(Y40),ISNUMBER(AA40)),AA40-Y40,"")</f>
        <v/>
      </c>
      <c r="AC40" s="24">
        <f>IF(ISNUMBER(AA40),0.04*AA40,"")</f>
        <v/>
      </c>
      <c r="AD40" s="28">
        <f>IF(AND(ISNUMBER(AB40),ISNUMBER(AA40)),IF(AA40=0,"",AB40/AA40),"")</f>
        <v/>
      </c>
      <c r="AE40" s="29">
        <f>IF(ISNUMBER(AB40),IF(ROUND(ABS(AB40),3)&lt;=ROUND(AC40,3),"Inside 4%","Over 4%"),"")</f>
        <v/>
      </c>
      <c r="AF40" s="22" t="n"/>
    </row>
    <row r="41">
      <c r="A41" s="30">
        <f>IF(A40="","",A40+1)</f>
        <v/>
      </c>
      <c r="B41" s="22" t="n"/>
      <c r="C41" s="23" t="n"/>
      <c r="D41" s="22" t="n"/>
      <c r="E41" s="22" t="n"/>
      <c r="F41" s="23" t="n"/>
      <c r="G41" s="22" t="n"/>
      <c r="H41" s="22" t="n"/>
      <c r="I41" s="23" t="n"/>
      <c r="J41" s="22" t="n"/>
      <c r="K41" s="24">
        <f>IF(COUNT(C41,F41,I41)=0,"",SUM(C41,F41,I41))</f>
        <v/>
      </c>
      <c r="L41" s="25" t="n"/>
      <c r="M41" s="25" t="n"/>
      <c r="N41" s="25" t="n"/>
      <c r="O41" s="25" t="n"/>
      <c r="P41" s="25" t="n"/>
      <c r="Q41" s="25" t="n"/>
      <c r="R41" s="25" t="n"/>
      <c r="S41" s="25" t="n"/>
      <c r="T41" s="24">
        <f>IF(COUNT(L41:S41)=0,"",SUM(L41:S41))</f>
        <v/>
      </c>
      <c r="U41" s="23" t="n"/>
      <c r="V41" s="26">
        <f>IF(A41="","",SUMIFS('Tankers'!$G$4:$G$2003,'Tankers'!$A$4:$A$2003,A41,'Tankers'!$D$4:$D$2003,$I$3))</f>
        <v/>
      </c>
      <c r="W41" s="26">
        <f>IF(V41="","",IF($T$3="",0,V41*$T$3/100))</f>
        <v/>
      </c>
      <c r="X41" s="24">
        <f>IF(OR(NOT(ISNUMBER(T41)),NOT(ISNUMBER(T42))),"",IF(COUNT(L41:S41)&lt;&gt;COUNT(L42:S42),"Check the meters",T42-T41-IF($L$4="Yes",N(U41),0)))</f>
        <v/>
      </c>
      <c r="Y41" s="24">
        <f>IF(AND(ISNUMBER(K41),ISNUMBER(V41),ISNUMBER(W41),ISNUMBER(X41)),K41+V41-W41-X41,"")</f>
        <v/>
      </c>
      <c r="Z41" s="23" t="n"/>
      <c r="AA41" s="24">
        <f>IF(ISNUMBER(Z41),Z41,IF(ISNUMBER(K42),K42,""))</f>
        <v/>
      </c>
      <c r="AB41" s="27">
        <f>IF(AND(ISNUMBER(Y41),ISNUMBER(AA41)),AA41-Y41,"")</f>
        <v/>
      </c>
      <c r="AC41" s="24">
        <f>IF(ISNUMBER(AA41),0.04*AA41,"")</f>
        <v/>
      </c>
      <c r="AD41" s="28">
        <f>IF(AND(ISNUMBER(AB41),ISNUMBER(AA41)),IF(AA41=0,"",AB41/AA41),"")</f>
        <v/>
      </c>
      <c r="AE41" s="29">
        <f>IF(ISNUMBER(AB41),IF(ROUND(ABS(AB41),3)&lt;=ROUND(AC41,3),"Inside 4%","Over 4%"),"")</f>
        <v/>
      </c>
      <c r="AF41" s="22" t="n"/>
    </row>
    <row r="42">
      <c r="A42" s="30">
        <f>IF(A41="","",A41+1)</f>
        <v/>
      </c>
      <c r="B42" s="22" t="n"/>
      <c r="C42" s="23" t="n"/>
      <c r="D42" s="22" t="n"/>
      <c r="E42" s="22" t="n"/>
      <c r="F42" s="23" t="n"/>
      <c r="G42" s="22" t="n"/>
      <c r="H42" s="22" t="n"/>
      <c r="I42" s="23" t="n"/>
      <c r="J42" s="22" t="n"/>
      <c r="K42" s="24">
        <f>IF(COUNT(C42,F42,I42)=0,"",SUM(C42,F42,I42))</f>
        <v/>
      </c>
      <c r="L42" s="25" t="n"/>
      <c r="M42" s="25" t="n"/>
      <c r="N42" s="25" t="n"/>
      <c r="O42" s="25" t="n"/>
      <c r="P42" s="25" t="n"/>
      <c r="Q42" s="25" t="n"/>
      <c r="R42" s="25" t="n"/>
      <c r="S42" s="25" t="n"/>
      <c r="T42" s="24">
        <f>IF(COUNT(L42:S42)=0,"",SUM(L42:S42))</f>
        <v/>
      </c>
      <c r="U42" s="23" t="n"/>
      <c r="V42" s="26">
        <f>IF(A42="","",SUMIFS('Tankers'!$G$4:$G$2003,'Tankers'!$A$4:$A$2003,A42,'Tankers'!$D$4:$D$2003,$I$3))</f>
        <v/>
      </c>
      <c r="W42" s="26">
        <f>IF(V42="","",IF($T$3="",0,V42*$T$3/100))</f>
        <v/>
      </c>
      <c r="X42" s="24">
        <f>IF(OR(NOT(ISNUMBER(T42)),NOT(ISNUMBER(T43))),"",IF(COUNT(L42:S42)&lt;&gt;COUNT(L43:S43),"Check the meters",T43-T42-IF($L$4="Yes",N(U42),0)))</f>
        <v/>
      </c>
      <c r="Y42" s="24">
        <f>IF(AND(ISNUMBER(K42),ISNUMBER(V42),ISNUMBER(W42),ISNUMBER(X42)),K42+V42-W42-X42,"")</f>
        <v/>
      </c>
      <c r="Z42" s="23" t="n"/>
      <c r="AA42" s="24">
        <f>IF(ISNUMBER(Z42),Z42,IF(ISNUMBER(K43),K43,""))</f>
        <v/>
      </c>
      <c r="AB42" s="27">
        <f>IF(AND(ISNUMBER(Y42),ISNUMBER(AA42)),AA42-Y42,"")</f>
        <v/>
      </c>
      <c r="AC42" s="24">
        <f>IF(ISNUMBER(AA42),0.04*AA42,"")</f>
        <v/>
      </c>
      <c r="AD42" s="28">
        <f>IF(AND(ISNUMBER(AB42),ISNUMBER(AA42)),IF(AA42=0,"",AB42/AA42),"")</f>
        <v/>
      </c>
      <c r="AE42" s="29">
        <f>IF(ISNUMBER(AB42),IF(ROUND(ABS(AB42),3)&lt;=ROUND(AC42,3),"Inside 4%","Over 4%"),"")</f>
        <v/>
      </c>
      <c r="AF42" s="22" t="n"/>
    </row>
    <row r="43">
      <c r="A43" s="30">
        <f>IF(A42="","",A42+1)</f>
        <v/>
      </c>
      <c r="B43" s="22" t="n"/>
      <c r="C43" s="23" t="n"/>
      <c r="D43" s="22" t="n"/>
      <c r="E43" s="22" t="n"/>
      <c r="F43" s="23" t="n"/>
      <c r="G43" s="22" t="n"/>
      <c r="H43" s="22" t="n"/>
      <c r="I43" s="23" t="n"/>
      <c r="J43" s="22" t="n"/>
      <c r="K43" s="24">
        <f>IF(COUNT(C43,F43,I43)=0,"",SUM(C43,F43,I43))</f>
        <v/>
      </c>
      <c r="L43" s="25" t="n"/>
      <c r="M43" s="25" t="n"/>
      <c r="N43" s="25" t="n"/>
      <c r="O43" s="25" t="n"/>
      <c r="P43" s="25" t="n"/>
      <c r="Q43" s="25" t="n"/>
      <c r="R43" s="25" t="n"/>
      <c r="S43" s="25" t="n"/>
      <c r="T43" s="24">
        <f>IF(COUNT(L43:S43)=0,"",SUM(L43:S43))</f>
        <v/>
      </c>
      <c r="U43" s="23" t="n"/>
      <c r="V43" s="26">
        <f>IF(A43="","",SUMIFS('Tankers'!$G$4:$G$2003,'Tankers'!$A$4:$A$2003,A43,'Tankers'!$D$4:$D$2003,$I$3))</f>
        <v/>
      </c>
      <c r="W43" s="26">
        <f>IF(V43="","",IF($T$3="",0,V43*$T$3/100))</f>
        <v/>
      </c>
      <c r="X43" s="24">
        <f>IF(OR(NOT(ISNUMBER(T43)),NOT(ISNUMBER(T44))),"",IF(COUNT(L43:S43)&lt;&gt;COUNT(L44:S44),"Check the meters",T44-T43-IF($L$4="Yes",N(U43),0)))</f>
        <v/>
      </c>
      <c r="Y43" s="24">
        <f>IF(AND(ISNUMBER(K43),ISNUMBER(V43),ISNUMBER(W43),ISNUMBER(X43)),K43+V43-W43-X43,"")</f>
        <v/>
      </c>
      <c r="Z43" s="23" t="n"/>
      <c r="AA43" s="24">
        <f>IF(ISNUMBER(Z43),Z43,IF(ISNUMBER(K44),K44,""))</f>
        <v/>
      </c>
      <c r="AB43" s="27">
        <f>IF(AND(ISNUMBER(Y43),ISNUMBER(AA43)),AA43-Y43,"")</f>
        <v/>
      </c>
      <c r="AC43" s="24">
        <f>IF(ISNUMBER(AA43),0.04*AA43,"")</f>
        <v/>
      </c>
      <c r="AD43" s="28">
        <f>IF(AND(ISNUMBER(AB43),ISNUMBER(AA43)),IF(AA43=0,"",AB43/AA43),"")</f>
        <v/>
      </c>
      <c r="AE43" s="29">
        <f>IF(ISNUMBER(AB43),IF(ROUND(ABS(AB43),3)&lt;=ROUND(AC43,3),"Inside 4%","Over 4%"),"")</f>
        <v/>
      </c>
      <c r="AF43" s="22" t="n"/>
    </row>
    <row r="44">
      <c r="A44" s="30">
        <f>IF(A43="","",A43+1)</f>
        <v/>
      </c>
      <c r="B44" s="22" t="n"/>
      <c r="C44" s="23" t="n"/>
      <c r="D44" s="22" t="n"/>
      <c r="E44" s="22" t="n"/>
      <c r="F44" s="23" t="n"/>
      <c r="G44" s="22" t="n"/>
      <c r="H44" s="22" t="n"/>
      <c r="I44" s="23" t="n"/>
      <c r="J44" s="22" t="n"/>
      <c r="K44" s="24">
        <f>IF(COUNT(C44,F44,I44)=0,"",SUM(C44,F44,I44))</f>
        <v/>
      </c>
      <c r="L44" s="25" t="n"/>
      <c r="M44" s="25" t="n"/>
      <c r="N44" s="25" t="n"/>
      <c r="O44" s="25" t="n"/>
      <c r="P44" s="25" t="n"/>
      <c r="Q44" s="25" t="n"/>
      <c r="R44" s="25" t="n"/>
      <c r="S44" s="25" t="n"/>
      <c r="T44" s="24">
        <f>IF(COUNT(L44:S44)=0,"",SUM(L44:S44))</f>
        <v/>
      </c>
      <c r="U44" s="23" t="n"/>
      <c r="V44" s="26">
        <f>IF(A44="","",SUMIFS('Tankers'!$G$4:$G$2003,'Tankers'!$A$4:$A$2003,A44,'Tankers'!$D$4:$D$2003,$I$3))</f>
        <v/>
      </c>
      <c r="W44" s="26">
        <f>IF(V44="","",IF($T$3="",0,V44*$T$3/100))</f>
        <v/>
      </c>
      <c r="X44" s="24">
        <f>IF(OR(NOT(ISNUMBER(T44)),NOT(ISNUMBER(T45))),"",IF(COUNT(L44:S44)&lt;&gt;COUNT(L45:S45),"Check the meters",T45-T44-IF($L$4="Yes",N(U44),0)))</f>
        <v/>
      </c>
      <c r="Y44" s="24">
        <f>IF(AND(ISNUMBER(K44),ISNUMBER(V44),ISNUMBER(W44),ISNUMBER(X44)),K44+V44-W44-X44,"")</f>
        <v/>
      </c>
      <c r="Z44" s="23" t="n"/>
      <c r="AA44" s="24">
        <f>IF(ISNUMBER(Z44),Z44,IF(ISNUMBER(K45),K45,""))</f>
        <v/>
      </c>
      <c r="AB44" s="27">
        <f>IF(AND(ISNUMBER(Y44),ISNUMBER(AA44)),AA44-Y44,"")</f>
        <v/>
      </c>
      <c r="AC44" s="24">
        <f>IF(ISNUMBER(AA44),0.04*AA44,"")</f>
        <v/>
      </c>
      <c r="AD44" s="28">
        <f>IF(AND(ISNUMBER(AB44),ISNUMBER(AA44)),IF(AA44=0,"",AB44/AA44),"")</f>
        <v/>
      </c>
      <c r="AE44" s="29">
        <f>IF(ISNUMBER(AB44),IF(ROUND(ABS(AB44),3)&lt;=ROUND(AC44,3),"Inside 4%","Over 4%"),"")</f>
        <v/>
      </c>
      <c r="AF44" s="22" t="n"/>
    </row>
    <row r="45">
      <c r="A45" s="30">
        <f>IF(A44="","",A44+1)</f>
        <v/>
      </c>
      <c r="B45" s="22" t="n"/>
      <c r="C45" s="23" t="n"/>
      <c r="D45" s="22" t="n"/>
      <c r="E45" s="22" t="n"/>
      <c r="F45" s="23" t="n"/>
      <c r="G45" s="22" t="n"/>
      <c r="H45" s="22" t="n"/>
      <c r="I45" s="23" t="n"/>
      <c r="J45" s="22" t="n"/>
      <c r="K45" s="24">
        <f>IF(COUNT(C45,F45,I45)=0,"",SUM(C45,F45,I45))</f>
        <v/>
      </c>
      <c r="L45" s="25" t="n"/>
      <c r="M45" s="25" t="n"/>
      <c r="N45" s="25" t="n"/>
      <c r="O45" s="25" t="n"/>
      <c r="P45" s="25" t="n"/>
      <c r="Q45" s="25" t="n"/>
      <c r="R45" s="25" t="n"/>
      <c r="S45" s="25" t="n"/>
      <c r="T45" s="24">
        <f>IF(COUNT(L45:S45)=0,"",SUM(L45:S45))</f>
        <v/>
      </c>
      <c r="U45" s="23" t="n"/>
      <c r="V45" s="26">
        <f>IF(A45="","",SUMIFS('Tankers'!$G$4:$G$2003,'Tankers'!$A$4:$A$2003,A45,'Tankers'!$D$4:$D$2003,$I$3))</f>
        <v/>
      </c>
      <c r="W45" s="26">
        <f>IF(V45="","",IF($T$3="",0,V45*$T$3/100))</f>
        <v/>
      </c>
      <c r="X45" s="24">
        <f>IF(OR(NOT(ISNUMBER(T45)),NOT(ISNUMBER(T46))),"",IF(COUNT(L45:S45)&lt;&gt;COUNT(L46:S46),"Check the meters",T46-T45-IF($L$4="Yes",N(U45),0)))</f>
        <v/>
      </c>
      <c r="Y45" s="24">
        <f>IF(AND(ISNUMBER(K45),ISNUMBER(V45),ISNUMBER(W45),ISNUMBER(X45)),K45+V45-W45-X45,"")</f>
        <v/>
      </c>
      <c r="Z45" s="23" t="n"/>
      <c r="AA45" s="24">
        <f>IF(ISNUMBER(Z45),Z45,IF(ISNUMBER(K46),K46,""))</f>
        <v/>
      </c>
      <c r="AB45" s="27">
        <f>IF(AND(ISNUMBER(Y45),ISNUMBER(AA45)),AA45-Y45,"")</f>
        <v/>
      </c>
      <c r="AC45" s="24">
        <f>IF(ISNUMBER(AA45),0.04*AA45,"")</f>
        <v/>
      </c>
      <c r="AD45" s="28">
        <f>IF(AND(ISNUMBER(AB45),ISNUMBER(AA45)),IF(AA45=0,"",AB45/AA45),"")</f>
        <v/>
      </c>
      <c r="AE45" s="29">
        <f>IF(ISNUMBER(AB45),IF(ROUND(ABS(AB45),3)&lt;=ROUND(AC45,3),"Inside 4%","Over 4%"),"")</f>
        <v/>
      </c>
      <c r="AF45" s="22" t="n"/>
    </row>
    <row r="46">
      <c r="A46" s="30">
        <f>IF(A45="","",A45+1)</f>
        <v/>
      </c>
      <c r="B46" s="22" t="n"/>
      <c r="C46" s="23" t="n"/>
      <c r="D46" s="22" t="n"/>
      <c r="E46" s="22" t="n"/>
      <c r="F46" s="23" t="n"/>
      <c r="G46" s="22" t="n"/>
      <c r="H46" s="22" t="n"/>
      <c r="I46" s="23" t="n"/>
      <c r="J46" s="22" t="n"/>
      <c r="K46" s="24">
        <f>IF(COUNT(C46,F46,I46)=0,"",SUM(C46,F46,I46))</f>
        <v/>
      </c>
      <c r="L46" s="25" t="n"/>
      <c r="M46" s="25" t="n"/>
      <c r="N46" s="25" t="n"/>
      <c r="O46" s="25" t="n"/>
      <c r="P46" s="25" t="n"/>
      <c r="Q46" s="25" t="n"/>
      <c r="R46" s="25" t="n"/>
      <c r="S46" s="25" t="n"/>
      <c r="T46" s="24">
        <f>IF(COUNT(L46:S46)=0,"",SUM(L46:S46))</f>
        <v/>
      </c>
      <c r="U46" s="23" t="n"/>
      <c r="V46" s="26">
        <f>IF(A46="","",SUMIFS('Tankers'!$G$4:$G$2003,'Tankers'!$A$4:$A$2003,A46,'Tankers'!$D$4:$D$2003,$I$3))</f>
        <v/>
      </c>
      <c r="W46" s="26">
        <f>IF(V46="","",IF($T$3="",0,V46*$T$3/100))</f>
        <v/>
      </c>
      <c r="X46" s="24">
        <f>IF(OR(NOT(ISNUMBER(T46)),NOT(ISNUMBER(T47))),"",IF(COUNT(L46:S46)&lt;&gt;COUNT(L47:S47),"Check the meters",T47-T46-IF($L$4="Yes",N(U46),0)))</f>
        <v/>
      </c>
      <c r="Y46" s="24">
        <f>IF(AND(ISNUMBER(K46),ISNUMBER(V46),ISNUMBER(W46),ISNUMBER(X46)),K46+V46-W46-X46,"")</f>
        <v/>
      </c>
      <c r="Z46" s="23" t="n"/>
      <c r="AA46" s="24">
        <f>IF(ISNUMBER(Z46),Z46,IF(ISNUMBER(K47),K47,""))</f>
        <v/>
      </c>
      <c r="AB46" s="27">
        <f>IF(AND(ISNUMBER(Y46),ISNUMBER(AA46)),AA46-Y46,"")</f>
        <v/>
      </c>
      <c r="AC46" s="24">
        <f>IF(ISNUMBER(AA46),0.04*AA46,"")</f>
        <v/>
      </c>
      <c r="AD46" s="28">
        <f>IF(AND(ISNUMBER(AB46),ISNUMBER(AA46)),IF(AA46=0,"",AB46/AA46),"")</f>
        <v/>
      </c>
      <c r="AE46" s="29">
        <f>IF(ISNUMBER(AB46),IF(ROUND(ABS(AB46),3)&lt;=ROUND(AC46,3),"Inside 4%","Over 4%"),"")</f>
        <v/>
      </c>
      <c r="AF46" s="22" t="n"/>
    </row>
    <row r="47">
      <c r="A47" s="30">
        <f>IF(A46="","",A46+1)</f>
        <v/>
      </c>
      <c r="B47" s="22" t="n"/>
      <c r="C47" s="23" t="n"/>
      <c r="D47" s="22" t="n"/>
      <c r="E47" s="22" t="n"/>
      <c r="F47" s="23" t="n"/>
      <c r="G47" s="22" t="n"/>
      <c r="H47" s="22" t="n"/>
      <c r="I47" s="23" t="n"/>
      <c r="J47" s="22" t="n"/>
      <c r="K47" s="24">
        <f>IF(COUNT(C47,F47,I47)=0,"",SUM(C47,F47,I47))</f>
        <v/>
      </c>
      <c r="L47" s="25" t="n"/>
      <c r="M47" s="25" t="n"/>
      <c r="N47" s="25" t="n"/>
      <c r="O47" s="25" t="n"/>
      <c r="P47" s="25" t="n"/>
      <c r="Q47" s="25" t="n"/>
      <c r="R47" s="25" t="n"/>
      <c r="S47" s="25" t="n"/>
      <c r="T47" s="24">
        <f>IF(COUNT(L47:S47)=0,"",SUM(L47:S47))</f>
        <v/>
      </c>
      <c r="U47" s="23" t="n"/>
      <c r="V47" s="26">
        <f>IF(A47="","",SUMIFS('Tankers'!$G$4:$G$2003,'Tankers'!$A$4:$A$2003,A47,'Tankers'!$D$4:$D$2003,$I$3))</f>
        <v/>
      </c>
      <c r="W47" s="26">
        <f>IF(V47="","",IF($T$3="",0,V47*$T$3/100))</f>
        <v/>
      </c>
      <c r="X47" s="24">
        <f>IF(OR(NOT(ISNUMBER(T47)),NOT(ISNUMBER(T48))),"",IF(COUNT(L47:S47)&lt;&gt;COUNT(L48:S48),"Check the meters",T48-T47-IF($L$4="Yes",N(U47),0)))</f>
        <v/>
      </c>
      <c r="Y47" s="24">
        <f>IF(AND(ISNUMBER(K47),ISNUMBER(V47),ISNUMBER(W47),ISNUMBER(X47)),K47+V47-W47-X47,"")</f>
        <v/>
      </c>
      <c r="Z47" s="23" t="n"/>
      <c r="AA47" s="24">
        <f>IF(ISNUMBER(Z47),Z47,IF(ISNUMBER(K48),K48,""))</f>
        <v/>
      </c>
      <c r="AB47" s="27">
        <f>IF(AND(ISNUMBER(Y47),ISNUMBER(AA47)),AA47-Y47,"")</f>
        <v/>
      </c>
      <c r="AC47" s="24">
        <f>IF(ISNUMBER(AA47),0.04*AA47,"")</f>
        <v/>
      </c>
      <c r="AD47" s="28">
        <f>IF(AND(ISNUMBER(AB47),ISNUMBER(AA47)),IF(AA47=0,"",AB47/AA47),"")</f>
        <v/>
      </c>
      <c r="AE47" s="29">
        <f>IF(ISNUMBER(AB47),IF(ROUND(ABS(AB47),3)&lt;=ROUND(AC47,3),"Inside 4%","Over 4%"),"")</f>
        <v/>
      </c>
      <c r="AF47" s="22" t="n"/>
    </row>
    <row r="48">
      <c r="A48" s="30">
        <f>IF(A47="","",A47+1)</f>
        <v/>
      </c>
      <c r="B48" s="22" t="n"/>
      <c r="C48" s="23" t="n"/>
      <c r="D48" s="22" t="n"/>
      <c r="E48" s="22" t="n"/>
      <c r="F48" s="23" t="n"/>
      <c r="G48" s="22" t="n"/>
      <c r="H48" s="22" t="n"/>
      <c r="I48" s="23" t="n"/>
      <c r="J48" s="22" t="n"/>
      <c r="K48" s="24">
        <f>IF(COUNT(C48,F48,I48)=0,"",SUM(C48,F48,I48))</f>
        <v/>
      </c>
      <c r="L48" s="25" t="n"/>
      <c r="M48" s="25" t="n"/>
      <c r="N48" s="25" t="n"/>
      <c r="O48" s="25" t="n"/>
      <c r="P48" s="25" t="n"/>
      <c r="Q48" s="25" t="n"/>
      <c r="R48" s="25" t="n"/>
      <c r="S48" s="25" t="n"/>
      <c r="T48" s="24">
        <f>IF(COUNT(L48:S48)=0,"",SUM(L48:S48))</f>
        <v/>
      </c>
      <c r="U48" s="23" t="n"/>
      <c r="V48" s="26">
        <f>IF(A48="","",SUMIFS('Tankers'!$G$4:$G$2003,'Tankers'!$A$4:$A$2003,A48,'Tankers'!$D$4:$D$2003,$I$3))</f>
        <v/>
      </c>
      <c r="W48" s="26">
        <f>IF(V48="","",IF($T$3="",0,V48*$T$3/100))</f>
        <v/>
      </c>
      <c r="X48" s="24">
        <f>IF(OR(NOT(ISNUMBER(T48)),NOT(ISNUMBER(T49))),"",IF(COUNT(L48:S48)&lt;&gt;COUNT(L49:S49),"Check the meters",T49-T48-IF($L$4="Yes",N(U48),0)))</f>
        <v/>
      </c>
      <c r="Y48" s="24">
        <f>IF(AND(ISNUMBER(K48),ISNUMBER(V48),ISNUMBER(W48),ISNUMBER(X48)),K48+V48-W48-X48,"")</f>
        <v/>
      </c>
      <c r="Z48" s="23" t="n"/>
      <c r="AA48" s="24">
        <f>IF(ISNUMBER(Z48),Z48,IF(ISNUMBER(K49),K49,""))</f>
        <v/>
      </c>
      <c r="AB48" s="27">
        <f>IF(AND(ISNUMBER(Y48),ISNUMBER(AA48)),AA48-Y48,"")</f>
        <v/>
      </c>
      <c r="AC48" s="24">
        <f>IF(ISNUMBER(AA48),0.04*AA48,"")</f>
        <v/>
      </c>
      <c r="AD48" s="28">
        <f>IF(AND(ISNUMBER(AB48),ISNUMBER(AA48)),IF(AA48=0,"",AB48/AA48),"")</f>
        <v/>
      </c>
      <c r="AE48" s="29">
        <f>IF(ISNUMBER(AB48),IF(ROUND(ABS(AB48),3)&lt;=ROUND(AC48,3),"Inside 4%","Over 4%"),"")</f>
        <v/>
      </c>
      <c r="AF48" s="22" t="n"/>
    </row>
    <row r="49">
      <c r="A49" s="30">
        <f>IF(A48="","",A48+1)</f>
        <v/>
      </c>
      <c r="B49" s="22" t="n"/>
      <c r="C49" s="23" t="n"/>
      <c r="D49" s="22" t="n"/>
      <c r="E49" s="22" t="n"/>
      <c r="F49" s="23" t="n"/>
      <c r="G49" s="22" t="n"/>
      <c r="H49" s="22" t="n"/>
      <c r="I49" s="23" t="n"/>
      <c r="J49" s="22" t="n"/>
      <c r="K49" s="24">
        <f>IF(COUNT(C49,F49,I49)=0,"",SUM(C49,F49,I49))</f>
        <v/>
      </c>
      <c r="L49" s="25" t="n"/>
      <c r="M49" s="25" t="n"/>
      <c r="N49" s="25" t="n"/>
      <c r="O49" s="25" t="n"/>
      <c r="P49" s="25" t="n"/>
      <c r="Q49" s="25" t="n"/>
      <c r="R49" s="25" t="n"/>
      <c r="S49" s="25" t="n"/>
      <c r="T49" s="24">
        <f>IF(COUNT(L49:S49)=0,"",SUM(L49:S49))</f>
        <v/>
      </c>
      <c r="U49" s="23" t="n"/>
      <c r="V49" s="26">
        <f>IF(A49="","",SUMIFS('Tankers'!$G$4:$G$2003,'Tankers'!$A$4:$A$2003,A49,'Tankers'!$D$4:$D$2003,$I$3))</f>
        <v/>
      </c>
      <c r="W49" s="26">
        <f>IF(V49="","",IF($T$3="",0,V49*$T$3/100))</f>
        <v/>
      </c>
      <c r="X49" s="24">
        <f>IF(OR(NOT(ISNUMBER(T49)),NOT(ISNUMBER(T50))),"",IF(COUNT(L49:S49)&lt;&gt;COUNT(L50:S50),"Check the meters",T50-T49-IF($L$4="Yes",N(U49),0)))</f>
        <v/>
      </c>
      <c r="Y49" s="24">
        <f>IF(AND(ISNUMBER(K49),ISNUMBER(V49),ISNUMBER(W49),ISNUMBER(X49)),K49+V49-W49-X49,"")</f>
        <v/>
      </c>
      <c r="Z49" s="23" t="n"/>
      <c r="AA49" s="24">
        <f>IF(ISNUMBER(Z49),Z49,IF(ISNUMBER(K50),K50,""))</f>
        <v/>
      </c>
      <c r="AB49" s="27">
        <f>IF(AND(ISNUMBER(Y49),ISNUMBER(AA49)),AA49-Y49,"")</f>
        <v/>
      </c>
      <c r="AC49" s="24">
        <f>IF(ISNUMBER(AA49),0.04*AA49,"")</f>
        <v/>
      </c>
      <c r="AD49" s="28">
        <f>IF(AND(ISNUMBER(AB49),ISNUMBER(AA49)),IF(AA49=0,"",AB49/AA49),"")</f>
        <v/>
      </c>
      <c r="AE49" s="29">
        <f>IF(ISNUMBER(AB49),IF(ROUND(ABS(AB49),3)&lt;=ROUND(AC49,3),"Inside 4%","Over 4%"),"")</f>
        <v/>
      </c>
      <c r="AF49" s="22" t="n"/>
    </row>
    <row r="50">
      <c r="A50" s="30">
        <f>IF(A49="","",A49+1)</f>
        <v/>
      </c>
      <c r="B50" s="22" t="n"/>
      <c r="C50" s="23" t="n"/>
      <c r="D50" s="22" t="n"/>
      <c r="E50" s="22" t="n"/>
      <c r="F50" s="23" t="n"/>
      <c r="G50" s="22" t="n"/>
      <c r="H50" s="22" t="n"/>
      <c r="I50" s="23" t="n"/>
      <c r="J50" s="22" t="n"/>
      <c r="K50" s="24">
        <f>IF(COUNT(C50,F50,I50)=0,"",SUM(C50,F50,I50))</f>
        <v/>
      </c>
      <c r="L50" s="25" t="n"/>
      <c r="M50" s="25" t="n"/>
      <c r="N50" s="25" t="n"/>
      <c r="O50" s="25" t="n"/>
      <c r="P50" s="25" t="n"/>
      <c r="Q50" s="25" t="n"/>
      <c r="R50" s="25" t="n"/>
      <c r="S50" s="25" t="n"/>
      <c r="T50" s="24">
        <f>IF(COUNT(L50:S50)=0,"",SUM(L50:S50))</f>
        <v/>
      </c>
      <c r="U50" s="23" t="n"/>
      <c r="V50" s="26">
        <f>IF(A50="","",SUMIFS('Tankers'!$G$4:$G$2003,'Tankers'!$A$4:$A$2003,A50,'Tankers'!$D$4:$D$2003,$I$3))</f>
        <v/>
      </c>
      <c r="W50" s="26">
        <f>IF(V50="","",IF($T$3="",0,V50*$T$3/100))</f>
        <v/>
      </c>
      <c r="X50" s="24">
        <f>IF(OR(NOT(ISNUMBER(T50)),NOT(ISNUMBER(T51))),"",IF(COUNT(L50:S50)&lt;&gt;COUNT(L51:S51),"Check the meters",T51-T50-IF($L$4="Yes",N(U50),0)))</f>
        <v/>
      </c>
      <c r="Y50" s="24">
        <f>IF(AND(ISNUMBER(K50),ISNUMBER(V50),ISNUMBER(W50),ISNUMBER(X50)),K50+V50-W50-X50,"")</f>
        <v/>
      </c>
      <c r="Z50" s="23" t="n"/>
      <c r="AA50" s="24">
        <f>IF(ISNUMBER(Z50),Z50,IF(ISNUMBER(K51),K51,""))</f>
        <v/>
      </c>
      <c r="AB50" s="27">
        <f>IF(AND(ISNUMBER(Y50),ISNUMBER(AA50)),AA50-Y50,"")</f>
        <v/>
      </c>
      <c r="AC50" s="24">
        <f>IF(ISNUMBER(AA50),0.04*AA50,"")</f>
        <v/>
      </c>
      <c r="AD50" s="28">
        <f>IF(AND(ISNUMBER(AB50),ISNUMBER(AA50)),IF(AA50=0,"",AB50/AA50),"")</f>
        <v/>
      </c>
      <c r="AE50" s="29">
        <f>IF(ISNUMBER(AB50),IF(ROUND(ABS(AB50),3)&lt;=ROUND(AC50,3),"Inside 4%","Over 4%"),"")</f>
        <v/>
      </c>
      <c r="AF50" s="22" t="n"/>
    </row>
    <row r="51">
      <c r="A51" s="30">
        <f>IF(A50="","",A50+1)</f>
        <v/>
      </c>
      <c r="B51" s="22" t="n"/>
      <c r="C51" s="23" t="n"/>
      <c r="D51" s="22" t="n"/>
      <c r="E51" s="22" t="n"/>
      <c r="F51" s="23" t="n"/>
      <c r="G51" s="22" t="n"/>
      <c r="H51" s="22" t="n"/>
      <c r="I51" s="23" t="n"/>
      <c r="J51" s="22" t="n"/>
      <c r="K51" s="24">
        <f>IF(COUNT(C51,F51,I51)=0,"",SUM(C51,F51,I51))</f>
        <v/>
      </c>
      <c r="L51" s="25" t="n"/>
      <c r="M51" s="25" t="n"/>
      <c r="N51" s="25" t="n"/>
      <c r="O51" s="25" t="n"/>
      <c r="P51" s="25" t="n"/>
      <c r="Q51" s="25" t="n"/>
      <c r="R51" s="25" t="n"/>
      <c r="S51" s="25" t="n"/>
      <c r="T51" s="24">
        <f>IF(COUNT(L51:S51)=0,"",SUM(L51:S51))</f>
        <v/>
      </c>
      <c r="U51" s="23" t="n"/>
      <c r="V51" s="26">
        <f>IF(A51="","",SUMIFS('Tankers'!$G$4:$G$2003,'Tankers'!$A$4:$A$2003,A51,'Tankers'!$D$4:$D$2003,$I$3))</f>
        <v/>
      </c>
      <c r="W51" s="26">
        <f>IF(V51="","",IF($T$3="",0,V51*$T$3/100))</f>
        <v/>
      </c>
      <c r="X51" s="24">
        <f>IF(OR(NOT(ISNUMBER(T51)),NOT(ISNUMBER(T52))),"",IF(COUNT(L51:S51)&lt;&gt;COUNT(L52:S52),"Check the meters",T52-T51-IF($L$4="Yes",N(U51),0)))</f>
        <v/>
      </c>
      <c r="Y51" s="24">
        <f>IF(AND(ISNUMBER(K51),ISNUMBER(V51),ISNUMBER(W51),ISNUMBER(X51)),K51+V51-W51-X51,"")</f>
        <v/>
      </c>
      <c r="Z51" s="23" t="n"/>
      <c r="AA51" s="24">
        <f>IF(ISNUMBER(Z51),Z51,IF(ISNUMBER(K52),K52,""))</f>
        <v/>
      </c>
      <c r="AB51" s="27">
        <f>IF(AND(ISNUMBER(Y51),ISNUMBER(AA51)),AA51-Y51,"")</f>
        <v/>
      </c>
      <c r="AC51" s="24">
        <f>IF(ISNUMBER(AA51),0.04*AA51,"")</f>
        <v/>
      </c>
      <c r="AD51" s="28">
        <f>IF(AND(ISNUMBER(AB51),ISNUMBER(AA51)),IF(AA51=0,"",AB51/AA51),"")</f>
        <v/>
      </c>
      <c r="AE51" s="29">
        <f>IF(ISNUMBER(AB51),IF(ROUND(ABS(AB51),3)&lt;=ROUND(AC51,3),"Inside 4%","Over 4%"),"")</f>
        <v/>
      </c>
      <c r="AF51" s="22" t="n"/>
    </row>
    <row r="52">
      <c r="A52" s="30">
        <f>IF(A51="","",A51+1)</f>
        <v/>
      </c>
      <c r="B52" s="22" t="n"/>
      <c r="C52" s="23" t="n"/>
      <c r="D52" s="22" t="n"/>
      <c r="E52" s="22" t="n"/>
      <c r="F52" s="23" t="n"/>
      <c r="G52" s="22" t="n"/>
      <c r="H52" s="22" t="n"/>
      <c r="I52" s="23" t="n"/>
      <c r="J52" s="22" t="n"/>
      <c r="K52" s="24">
        <f>IF(COUNT(C52,F52,I52)=0,"",SUM(C52,F52,I52))</f>
        <v/>
      </c>
      <c r="L52" s="25" t="n"/>
      <c r="M52" s="25" t="n"/>
      <c r="N52" s="25" t="n"/>
      <c r="O52" s="25" t="n"/>
      <c r="P52" s="25" t="n"/>
      <c r="Q52" s="25" t="n"/>
      <c r="R52" s="25" t="n"/>
      <c r="S52" s="25" t="n"/>
      <c r="T52" s="24">
        <f>IF(COUNT(L52:S52)=0,"",SUM(L52:S52))</f>
        <v/>
      </c>
      <c r="U52" s="23" t="n"/>
      <c r="V52" s="26">
        <f>IF(A52="","",SUMIFS('Tankers'!$G$4:$G$2003,'Tankers'!$A$4:$A$2003,A52,'Tankers'!$D$4:$D$2003,$I$3))</f>
        <v/>
      </c>
      <c r="W52" s="26">
        <f>IF(V52="","",IF($T$3="",0,V52*$T$3/100))</f>
        <v/>
      </c>
      <c r="X52" s="24">
        <f>IF(OR(NOT(ISNUMBER(T52)),NOT(ISNUMBER(T53))),"",IF(COUNT(L52:S52)&lt;&gt;COUNT(L53:S53),"Check the meters",T53-T52-IF($L$4="Yes",N(U52),0)))</f>
        <v/>
      </c>
      <c r="Y52" s="24">
        <f>IF(AND(ISNUMBER(K52),ISNUMBER(V52),ISNUMBER(W52),ISNUMBER(X52)),K52+V52-W52-X52,"")</f>
        <v/>
      </c>
      <c r="Z52" s="23" t="n"/>
      <c r="AA52" s="24">
        <f>IF(ISNUMBER(Z52),Z52,IF(ISNUMBER(K53),K53,""))</f>
        <v/>
      </c>
      <c r="AB52" s="27">
        <f>IF(AND(ISNUMBER(Y52),ISNUMBER(AA52)),AA52-Y52,"")</f>
        <v/>
      </c>
      <c r="AC52" s="24">
        <f>IF(ISNUMBER(AA52),0.04*AA52,"")</f>
        <v/>
      </c>
      <c r="AD52" s="28">
        <f>IF(AND(ISNUMBER(AB52),ISNUMBER(AA52)),IF(AA52=0,"",AB52/AA52),"")</f>
        <v/>
      </c>
      <c r="AE52" s="29">
        <f>IF(ISNUMBER(AB52),IF(ROUND(ABS(AB52),3)&lt;=ROUND(AC52,3),"Inside 4%","Over 4%"),"")</f>
        <v/>
      </c>
      <c r="AF52" s="22" t="n"/>
    </row>
    <row r="53">
      <c r="A53" s="30">
        <f>IF(A52="","",A52+1)</f>
        <v/>
      </c>
      <c r="B53" s="22" t="n"/>
      <c r="C53" s="23" t="n"/>
      <c r="D53" s="22" t="n"/>
      <c r="E53" s="22" t="n"/>
      <c r="F53" s="23" t="n"/>
      <c r="G53" s="22" t="n"/>
      <c r="H53" s="22" t="n"/>
      <c r="I53" s="23" t="n"/>
      <c r="J53" s="22" t="n"/>
      <c r="K53" s="24">
        <f>IF(COUNT(C53,F53,I53)=0,"",SUM(C53,F53,I53))</f>
        <v/>
      </c>
      <c r="L53" s="25" t="n"/>
      <c r="M53" s="25" t="n"/>
      <c r="N53" s="25" t="n"/>
      <c r="O53" s="25" t="n"/>
      <c r="P53" s="25" t="n"/>
      <c r="Q53" s="25" t="n"/>
      <c r="R53" s="25" t="n"/>
      <c r="S53" s="25" t="n"/>
      <c r="T53" s="24">
        <f>IF(COUNT(L53:S53)=0,"",SUM(L53:S53))</f>
        <v/>
      </c>
      <c r="U53" s="23" t="n"/>
      <c r="V53" s="26">
        <f>IF(A53="","",SUMIFS('Tankers'!$G$4:$G$2003,'Tankers'!$A$4:$A$2003,A53,'Tankers'!$D$4:$D$2003,$I$3))</f>
        <v/>
      </c>
      <c r="W53" s="26">
        <f>IF(V53="","",IF($T$3="",0,V53*$T$3/100))</f>
        <v/>
      </c>
      <c r="X53" s="24">
        <f>IF(OR(NOT(ISNUMBER(T53)),NOT(ISNUMBER(T54))),"",IF(COUNT(L53:S53)&lt;&gt;COUNT(L54:S54),"Check the meters",T54-T53-IF($L$4="Yes",N(U53),0)))</f>
        <v/>
      </c>
      <c r="Y53" s="24">
        <f>IF(AND(ISNUMBER(K53),ISNUMBER(V53),ISNUMBER(W53),ISNUMBER(X53)),K53+V53-W53-X53,"")</f>
        <v/>
      </c>
      <c r="Z53" s="23" t="n"/>
      <c r="AA53" s="24">
        <f>IF(ISNUMBER(Z53),Z53,IF(ISNUMBER(K54),K54,""))</f>
        <v/>
      </c>
      <c r="AB53" s="27">
        <f>IF(AND(ISNUMBER(Y53),ISNUMBER(AA53)),AA53-Y53,"")</f>
        <v/>
      </c>
      <c r="AC53" s="24">
        <f>IF(ISNUMBER(AA53),0.04*AA53,"")</f>
        <v/>
      </c>
      <c r="AD53" s="28">
        <f>IF(AND(ISNUMBER(AB53),ISNUMBER(AA53)),IF(AA53=0,"",AB53/AA53),"")</f>
        <v/>
      </c>
      <c r="AE53" s="29">
        <f>IF(ISNUMBER(AB53),IF(ROUND(ABS(AB53),3)&lt;=ROUND(AC53,3),"Inside 4%","Over 4%"),"")</f>
        <v/>
      </c>
      <c r="AF53" s="22" t="n"/>
    </row>
    <row r="54">
      <c r="A54" s="30">
        <f>IF(A53="","",A53+1)</f>
        <v/>
      </c>
      <c r="B54" s="22" t="n"/>
      <c r="C54" s="23" t="n"/>
      <c r="D54" s="22" t="n"/>
      <c r="E54" s="22" t="n"/>
      <c r="F54" s="23" t="n"/>
      <c r="G54" s="22" t="n"/>
      <c r="H54" s="22" t="n"/>
      <c r="I54" s="23" t="n"/>
      <c r="J54" s="22" t="n"/>
      <c r="K54" s="24">
        <f>IF(COUNT(C54,F54,I54)=0,"",SUM(C54,F54,I54))</f>
        <v/>
      </c>
      <c r="L54" s="25" t="n"/>
      <c r="M54" s="25" t="n"/>
      <c r="N54" s="25" t="n"/>
      <c r="O54" s="25" t="n"/>
      <c r="P54" s="25" t="n"/>
      <c r="Q54" s="25" t="n"/>
      <c r="R54" s="25" t="n"/>
      <c r="S54" s="25" t="n"/>
      <c r="T54" s="24">
        <f>IF(COUNT(L54:S54)=0,"",SUM(L54:S54))</f>
        <v/>
      </c>
      <c r="U54" s="23" t="n"/>
      <c r="V54" s="26">
        <f>IF(A54="","",SUMIFS('Tankers'!$G$4:$G$2003,'Tankers'!$A$4:$A$2003,A54,'Tankers'!$D$4:$D$2003,$I$3))</f>
        <v/>
      </c>
      <c r="W54" s="26">
        <f>IF(V54="","",IF($T$3="",0,V54*$T$3/100))</f>
        <v/>
      </c>
      <c r="X54" s="24">
        <f>IF(OR(NOT(ISNUMBER(T54)),NOT(ISNUMBER(T55))),"",IF(COUNT(L54:S54)&lt;&gt;COUNT(L55:S55),"Check the meters",T55-T54-IF($L$4="Yes",N(U54),0)))</f>
        <v/>
      </c>
      <c r="Y54" s="24">
        <f>IF(AND(ISNUMBER(K54),ISNUMBER(V54),ISNUMBER(W54),ISNUMBER(X54)),K54+V54-W54-X54,"")</f>
        <v/>
      </c>
      <c r="Z54" s="23" t="n"/>
      <c r="AA54" s="24">
        <f>IF(ISNUMBER(Z54),Z54,IF(ISNUMBER(K55),K55,""))</f>
        <v/>
      </c>
      <c r="AB54" s="27">
        <f>IF(AND(ISNUMBER(Y54),ISNUMBER(AA54)),AA54-Y54,"")</f>
        <v/>
      </c>
      <c r="AC54" s="24">
        <f>IF(ISNUMBER(AA54),0.04*AA54,"")</f>
        <v/>
      </c>
      <c r="AD54" s="28">
        <f>IF(AND(ISNUMBER(AB54),ISNUMBER(AA54)),IF(AA54=0,"",AB54/AA54),"")</f>
        <v/>
      </c>
      <c r="AE54" s="29">
        <f>IF(ISNUMBER(AB54),IF(ROUND(ABS(AB54),3)&lt;=ROUND(AC54,3),"Inside 4%","Over 4%"),"")</f>
        <v/>
      </c>
      <c r="AF54" s="22" t="n"/>
    </row>
    <row r="55">
      <c r="A55" s="30">
        <f>IF(A54="","",A54+1)</f>
        <v/>
      </c>
      <c r="B55" s="22" t="n"/>
      <c r="C55" s="23" t="n"/>
      <c r="D55" s="22" t="n"/>
      <c r="E55" s="22" t="n"/>
      <c r="F55" s="23" t="n"/>
      <c r="G55" s="22" t="n"/>
      <c r="H55" s="22" t="n"/>
      <c r="I55" s="23" t="n"/>
      <c r="J55" s="22" t="n"/>
      <c r="K55" s="24">
        <f>IF(COUNT(C55,F55,I55)=0,"",SUM(C55,F55,I55))</f>
        <v/>
      </c>
      <c r="L55" s="25" t="n"/>
      <c r="M55" s="25" t="n"/>
      <c r="N55" s="25" t="n"/>
      <c r="O55" s="25" t="n"/>
      <c r="P55" s="25" t="n"/>
      <c r="Q55" s="25" t="n"/>
      <c r="R55" s="25" t="n"/>
      <c r="S55" s="25" t="n"/>
      <c r="T55" s="24">
        <f>IF(COUNT(L55:S55)=0,"",SUM(L55:S55))</f>
        <v/>
      </c>
      <c r="U55" s="23" t="n"/>
      <c r="V55" s="26">
        <f>IF(A55="","",SUMIFS('Tankers'!$G$4:$G$2003,'Tankers'!$A$4:$A$2003,A55,'Tankers'!$D$4:$D$2003,$I$3))</f>
        <v/>
      </c>
      <c r="W55" s="26">
        <f>IF(V55="","",IF($T$3="",0,V55*$T$3/100))</f>
        <v/>
      </c>
      <c r="X55" s="24">
        <f>IF(OR(NOT(ISNUMBER(T55)),NOT(ISNUMBER(T56))),"",IF(COUNT(L55:S55)&lt;&gt;COUNT(L56:S56),"Check the meters",T56-T55-IF($L$4="Yes",N(U55),0)))</f>
        <v/>
      </c>
      <c r="Y55" s="24">
        <f>IF(AND(ISNUMBER(K55),ISNUMBER(V55),ISNUMBER(W55),ISNUMBER(X55)),K55+V55-W55-X55,"")</f>
        <v/>
      </c>
      <c r="Z55" s="23" t="n"/>
      <c r="AA55" s="24">
        <f>IF(ISNUMBER(Z55),Z55,IF(ISNUMBER(K56),K56,""))</f>
        <v/>
      </c>
      <c r="AB55" s="27">
        <f>IF(AND(ISNUMBER(Y55),ISNUMBER(AA55)),AA55-Y55,"")</f>
        <v/>
      </c>
      <c r="AC55" s="24">
        <f>IF(ISNUMBER(AA55),0.04*AA55,"")</f>
        <v/>
      </c>
      <c r="AD55" s="28">
        <f>IF(AND(ISNUMBER(AB55),ISNUMBER(AA55)),IF(AA55=0,"",AB55/AA55),"")</f>
        <v/>
      </c>
      <c r="AE55" s="29">
        <f>IF(ISNUMBER(AB55),IF(ROUND(ABS(AB55),3)&lt;=ROUND(AC55,3),"Inside 4%","Over 4%"),"")</f>
        <v/>
      </c>
      <c r="AF55" s="22" t="n"/>
    </row>
    <row r="56">
      <c r="A56" s="30">
        <f>IF(A55="","",A55+1)</f>
        <v/>
      </c>
      <c r="B56" s="22" t="n"/>
      <c r="C56" s="23" t="n"/>
      <c r="D56" s="22" t="n"/>
      <c r="E56" s="22" t="n"/>
      <c r="F56" s="23" t="n"/>
      <c r="G56" s="22" t="n"/>
      <c r="H56" s="22" t="n"/>
      <c r="I56" s="23" t="n"/>
      <c r="J56" s="22" t="n"/>
      <c r="K56" s="24">
        <f>IF(COUNT(C56,F56,I56)=0,"",SUM(C56,F56,I56))</f>
        <v/>
      </c>
      <c r="L56" s="25" t="n"/>
      <c r="M56" s="25" t="n"/>
      <c r="N56" s="25" t="n"/>
      <c r="O56" s="25" t="n"/>
      <c r="P56" s="25" t="n"/>
      <c r="Q56" s="25" t="n"/>
      <c r="R56" s="25" t="n"/>
      <c r="S56" s="25" t="n"/>
      <c r="T56" s="24">
        <f>IF(COUNT(L56:S56)=0,"",SUM(L56:S56))</f>
        <v/>
      </c>
      <c r="U56" s="23" t="n"/>
      <c r="V56" s="26">
        <f>IF(A56="","",SUMIFS('Tankers'!$G$4:$G$2003,'Tankers'!$A$4:$A$2003,A56,'Tankers'!$D$4:$D$2003,$I$3))</f>
        <v/>
      </c>
      <c r="W56" s="26">
        <f>IF(V56="","",IF($T$3="",0,V56*$T$3/100))</f>
        <v/>
      </c>
      <c r="X56" s="24">
        <f>IF(OR(NOT(ISNUMBER(T56)),NOT(ISNUMBER(T57))),"",IF(COUNT(L56:S56)&lt;&gt;COUNT(L57:S57),"Check the meters",T57-T56-IF($L$4="Yes",N(U56),0)))</f>
        <v/>
      </c>
      <c r="Y56" s="24">
        <f>IF(AND(ISNUMBER(K56),ISNUMBER(V56),ISNUMBER(W56),ISNUMBER(X56)),K56+V56-W56-X56,"")</f>
        <v/>
      </c>
      <c r="Z56" s="23" t="n"/>
      <c r="AA56" s="24">
        <f>IF(ISNUMBER(Z56),Z56,IF(ISNUMBER(K57),K57,""))</f>
        <v/>
      </c>
      <c r="AB56" s="27">
        <f>IF(AND(ISNUMBER(Y56),ISNUMBER(AA56)),AA56-Y56,"")</f>
        <v/>
      </c>
      <c r="AC56" s="24">
        <f>IF(ISNUMBER(AA56),0.04*AA56,"")</f>
        <v/>
      </c>
      <c r="AD56" s="28">
        <f>IF(AND(ISNUMBER(AB56),ISNUMBER(AA56)),IF(AA56=0,"",AB56/AA56),"")</f>
        <v/>
      </c>
      <c r="AE56" s="29">
        <f>IF(ISNUMBER(AB56),IF(ROUND(ABS(AB56),3)&lt;=ROUND(AC56,3),"Inside 4%","Over 4%"),"")</f>
        <v/>
      </c>
      <c r="AF56" s="22" t="n"/>
    </row>
    <row r="57">
      <c r="A57" s="30">
        <f>IF(A56="","",A56+1)</f>
        <v/>
      </c>
      <c r="B57" s="22" t="n"/>
      <c r="C57" s="23" t="n"/>
      <c r="D57" s="22" t="n"/>
      <c r="E57" s="22" t="n"/>
      <c r="F57" s="23" t="n"/>
      <c r="G57" s="22" t="n"/>
      <c r="H57" s="22" t="n"/>
      <c r="I57" s="23" t="n"/>
      <c r="J57" s="22" t="n"/>
      <c r="K57" s="24">
        <f>IF(COUNT(C57,F57,I57)=0,"",SUM(C57,F57,I57))</f>
        <v/>
      </c>
      <c r="L57" s="25" t="n"/>
      <c r="M57" s="25" t="n"/>
      <c r="N57" s="25" t="n"/>
      <c r="O57" s="25" t="n"/>
      <c r="P57" s="25" t="n"/>
      <c r="Q57" s="25" t="n"/>
      <c r="R57" s="25" t="n"/>
      <c r="S57" s="25" t="n"/>
      <c r="T57" s="24">
        <f>IF(COUNT(L57:S57)=0,"",SUM(L57:S57))</f>
        <v/>
      </c>
      <c r="U57" s="23" t="n"/>
      <c r="V57" s="26">
        <f>IF(A57="","",SUMIFS('Tankers'!$G$4:$G$2003,'Tankers'!$A$4:$A$2003,A57,'Tankers'!$D$4:$D$2003,$I$3))</f>
        <v/>
      </c>
      <c r="W57" s="26">
        <f>IF(V57="","",IF($T$3="",0,V57*$T$3/100))</f>
        <v/>
      </c>
      <c r="X57" s="24">
        <f>IF(OR(NOT(ISNUMBER(T57)),NOT(ISNUMBER(T58))),"",IF(COUNT(L57:S57)&lt;&gt;COUNT(L58:S58),"Check the meters",T58-T57-IF($L$4="Yes",N(U57),0)))</f>
        <v/>
      </c>
      <c r="Y57" s="24">
        <f>IF(AND(ISNUMBER(K57),ISNUMBER(V57),ISNUMBER(W57),ISNUMBER(X57)),K57+V57-W57-X57,"")</f>
        <v/>
      </c>
      <c r="Z57" s="23" t="n"/>
      <c r="AA57" s="24">
        <f>IF(ISNUMBER(Z57),Z57,IF(ISNUMBER(K58),K58,""))</f>
        <v/>
      </c>
      <c r="AB57" s="27">
        <f>IF(AND(ISNUMBER(Y57),ISNUMBER(AA57)),AA57-Y57,"")</f>
        <v/>
      </c>
      <c r="AC57" s="24">
        <f>IF(ISNUMBER(AA57),0.04*AA57,"")</f>
        <v/>
      </c>
      <c r="AD57" s="28">
        <f>IF(AND(ISNUMBER(AB57),ISNUMBER(AA57)),IF(AA57=0,"",AB57/AA57),"")</f>
        <v/>
      </c>
      <c r="AE57" s="29">
        <f>IF(ISNUMBER(AB57),IF(ROUND(ABS(AB57),3)&lt;=ROUND(AC57,3),"Inside 4%","Over 4%"),"")</f>
        <v/>
      </c>
      <c r="AF57" s="22" t="n"/>
    </row>
    <row r="58">
      <c r="A58" s="30">
        <f>IF(A57="","",A57+1)</f>
        <v/>
      </c>
      <c r="B58" s="22" t="n"/>
      <c r="C58" s="23" t="n"/>
      <c r="D58" s="22" t="n"/>
      <c r="E58" s="22" t="n"/>
      <c r="F58" s="23" t="n"/>
      <c r="G58" s="22" t="n"/>
      <c r="H58" s="22" t="n"/>
      <c r="I58" s="23" t="n"/>
      <c r="J58" s="22" t="n"/>
      <c r="K58" s="24">
        <f>IF(COUNT(C58,F58,I58)=0,"",SUM(C58,F58,I58))</f>
        <v/>
      </c>
      <c r="L58" s="25" t="n"/>
      <c r="M58" s="25" t="n"/>
      <c r="N58" s="25" t="n"/>
      <c r="O58" s="25" t="n"/>
      <c r="P58" s="25" t="n"/>
      <c r="Q58" s="25" t="n"/>
      <c r="R58" s="25" t="n"/>
      <c r="S58" s="25" t="n"/>
      <c r="T58" s="24">
        <f>IF(COUNT(L58:S58)=0,"",SUM(L58:S58))</f>
        <v/>
      </c>
      <c r="U58" s="23" t="n"/>
      <c r="V58" s="26">
        <f>IF(A58="","",SUMIFS('Tankers'!$G$4:$G$2003,'Tankers'!$A$4:$A$2003,A58,'Tankers'!$D$4:$D$2003,$I$3))</f>
        <v/>
      </c>
      <c r="W58" s="26">
        <f>IF(V58="","",IF($T$3="",0,V58*$T$3/100))</f>
        <v/>
      </c>
      <c r="X58" s="24">
        <f>IF(OR(NOT(ISNUMBER(T58)),NOT(ISNUMBER(T59))),"",IF(COUNT(L58:S58)&lt;&gt;COUNT(L59:S59),"Check the meters",T59-T58-IF($L$4="Yes",N(U58),0)))</f>
        <v/>
      </c>
      <c r="Y58" s="24">
        <f>IF(AND(ISNUMBER(K58),ISNUMBER(V58),ISNUMBER(W58),ISNUMBER(X58)),K58+V58-W58-X58,"")</f>
        <v/>
      </c>
      <c r="Z58" s="23" t="n"/>
      <c r="AA58" s="24">
        <f>IF(ISNUMBER(Z58),Z58,IF(ISNUMBER(K59),K59,""))</f>
        <v/>
      </c>
      <c r="AB58" s="27">
        <f>IF(AND(ISNUMBER(Y58),ISNUMBER(AA58)),AA58-Y58,"")</f>
        <v/>
      </c>
      <c r="AC58" s="24">
        <f>IF(ISNUMBER(AA58),0.04*AA58,"")</f>
        <v/>
      </c>
      <c r="AD58" s="28">
        <f>IF(AND(ISNUMBER(AB58),ISNUMBER(AA58)),IF(AA58=0,"",AB58/AA58),"")</f>
        <v/>
      </c>
      <c r="AE58" s="29">
        <f>IF(ISNUMBER(AB58),IF(ROUND(ABS(AB58),3)&lt;=ROUND(AC58,3),"Inside 4%","Over 4%"),"")</f>
        <v/>
      </c>
      <c r="AF58" s="22" t="n"/>
    </row>
    <row r="59">
      <c r="A59" s="30">
        <f>IF(A58="","",A58+1)</f>
        <v/>
      </c>
      <c r="B59" s="22" t="n"/>
      <c r="C59" s="23" t="n"/>
      <c r="D59" s="22" t="n"/>
      <c r="E59" s="22" t="n"/>
      <c r="F59" s="23" t="n"/>
      <c r="G59" s="22" t="n"/>
      <c r="H59" s="22" t="n"/>
      <c r="I59" s="23" t="n"/>
      <c r="J59" s="22" t="n"/>
      <c r="K59" s="24">
        <f>IF(COUNT(C59,F59,I59)=0,"",SUM(C59,F59,I59))</f>
        <v/>
      </c>
      <c r="L59" s="25" t="n"/>
      <c r="M59" s="25" t="n"/>
      <c r="N59" s="25" t="n"/>
      <c r="O59" s="25" t="n"/>
      <c r="P59" s="25" t="n"/>
      <c r="Q59" s="25" t="n"/>
      <c r="R59" s="25" t="n"/>
      <c r="S59" s="25" t="n"/>
      <c r="T59" s="24">
        <f>IF(COUNT(L59:S59)=0,"",SUM(L59:S59))</f>
        <v/>
      </c>
      <c r="U59" s="23" t="n"/>
      <c r="V59" s="26">
        <f>IF(A59="","",SUMIFS('Tankers'!$G$4:$G$2003,'Tankers'!$A$4:$A$2003,A59,'Tankers'!$D$4:$D$2003,$I$3))</f>
        <v/>
      </c>
      <c r="W59" s="26">
        <f>IF(V59="","",IF($T$3="",0,V59*$T$3/100))</f>
        <v/>
      </c>
      <c r="X59" s="24">
        <f>IF(OR(NOT(ISNUMBER(T59)),NOT(ISNUMBER(T60))),"",IF(COUNT(L59:S59)&lt;&gt;COUNT(L60:S60),"Check the meters",T60-T59-IF($L$4="Yes",N(U59),0)))</f>
        <v/>
      </c>
      <c r="Y59" s="24">
        <f>IF(AND(ISNUMBER(K59),ISNUMBER(V59),ISNUMBER(W59),ISNUMBER(X59)),K59+V59-W59-X59,"")</f>
        <v/>
      </c>
      <c r="Z59" s="23" t="n"/>
      <c r="AA59" s="24">
        <f>IF(ISNUMBER(Z59),Z59,IF(ISNUMBER(K60),K60,""))</f>
        <v/>
      </c>
      <c r="AB59" s="27">
        <f>IF(AND(ISNUMBER(Y59),ISNUMBER(AA59)),AA59-Y59,"")</f>
        <v/>
      </c>
      <c r="AC59" s="24">
        <f>IF(ISNUMBER(AA59),0.04*AA59,"")</f>
        <v/>
      </c>
      <c r="AD59" s="28">
        <f>IF(AND(ISNUMBER(AB59),ISNUMBER(AA59)),IF(AA59=0,"",AB59/AA59),"")</f>
        <v/>
      </c>
      <c r="AE59" s="29">
        <f>IF(ISNUMBER(AB59),IF(ROUND(ABS(AB59),3)&lt;=ROUND(AC59,3),"Inside 4%","Over 4%"),"")</f>
        <v/>
      </c>
      <c r="AF59" s="22" t="n"/>
    </row>
    <row r="60">
      <c r="A60" s="30">
        <f>IF(A59="","",A59+1)</f>
        <v/>
      </c>
      <c r="B60" s="22" t="n"/>
      <c r="C60" s="23" t="n"/>
      <c r="D60" s="22" t="n"/>
      <c r="E60" s="22" t="n"/>
      <c r="F60" s="23" t="n"/>
      <c r="G60" s="22" t="n"/>
      <c r="H60" s="22" t="n"/>
      <c r="I60" s="23" t="n"/>
      <c r="J60" s="22" t="n"/>
      <c r="K60" s="24">
        <f>IF(COUNT(C60,F60,I60)=0,"",SUM(C60,F60,I60))</f>
        <v/>
      </c>
      <c r="L60" s="25" t="n"/>
      <c r="M60" s="25" t="n"/>
      <c r="N60" s="25" t="n"/>
      <c r="O60" s="25" t="n"/>
      <c r="P60" s="25" t="n"/>
      <c r="Q60" s="25" t="n"/>
      <c r="R60" s="25" t="n"/>
      <c r="S60" s="25" t="n"/>
      <c r="T60" s="24">
        <f>IF(COUNT(L60:S60)=0,"",SUM(L60:S60))</f>
        <v/>
      </c>
      <c r="U60" s="23" t="n"/>
      <c r="V60" s="26">
        <f>IF(A60="","",SUMIFS('Tankers'!$G$4:$G$2003,'Tankers'!$A$4:$A$2003,A60,'Tankers'!$D$4:$D$2003,$I$3))</f>
        <v/>
      </c>
      <c r="W60" s="26">
        <f>IF(V60="","",IF($T$3="",0,V60*$T$3/100))</f>
        <v/>
      </c>
      <c r="X60" s="24">
        <f>IF(OR(NOT(ISNUMBER(T60)),NOT(ISNUMBER(T61))),"",IF(COUNT(L60:S60)&lt;&gt;COUNT(L61:S61),"Check the meters",T61-T60-IF($L$4="Yes",N(U60),0)))</f>
        <v/>
      </c>
      <c r="Y60" s="24">
        <f>IF(AND(ISNUMBER(K60),ISNUMBER(V60),ISNUMBER(W60),ISNUMBER(X60)),K60+V60-W60-X60,"")</f>
        <v/>
      </c>
      <c r="Z60" s="23" t="n"/>
      <c r="AA60" s="24">
        <f>IF(ISNUMBER(Z60),Z60,IF(ISNUMBER(K61),K61,""))</f>
        <v/>
      </c>
      <c r="AB60" s="27">
        <f>IF(AND(ISNUMBER(Y60),ISNUMBER(AA60)),AA60-Y60,"")</f>
        <v/>
      </c>
      <c r="AC60" s="24">
        <f>IF(ISNUMBER(AA60),0.04*AA60,"")</f>
        <v/>
      </c>
      <c r="AD60" s="28">
        <f>IF(AND(ISNUMBER(AB60),ISNUMBER(AA60)),IF(AA60=0,"",AB60/AA60),"")</f>
        <v/>
      </c>
      <c r="AE60" s="29">
        <f>IF(ISNUMBER(AB60),IF(ROUND(ABS(AB60),3)&lt;=ROUND(AC60,3),"Inside 4%","Over 4%"),"")</f>
        <v/>
      </c>
      <c r="AF60" s="22" t="n"/>
    </row>
    <row r="61">
      <c r="A61" s="30">
        <f>IF(A60="","",A60+1)</f>
        <v/>
      </c>
      <c r="B61" s="22" t="n"/>
      <c r="C61" s="23" t="n"/>
      <c r="D61" s="22" t="n"/>
      <c r="E61" s="22" t="n"/>
      <c r="F61" s="23" t="n"/>
      <c r="G61" s="22" t="n"/>
      <c r="H61" s="22" t="n"/>
      <c r="I61" s="23" t="n"/>
      <c r="J61" s="22" t="n"/>
      <c r="K61" s="24">
        <f>IF(COUNT(C61,F61,I61)=0,"",SUM(C61,F61,I61))</f>
        <v/>
      </c>
      <c r="L61" s="25" t="n"/>
      <c r="M61" s="25" t="n"/>
      <c r="N61" s="25" t="n"/>
      <c r="O61" s="25" t="n"/>
      <c r="P61" s="25" t="n"/>
      <c r="Q61" s="25" t="n"/>
      <c r="R61" s="25" t="n"/>
      <c r="S61" s="25" t="n"/>
      <c r="T61" s="24">
        <f>IF(COUNT(L61:S61)=0,"",SUM(L61:S61))</f>
        <v/>
      </c>
      <c r="U61" s="23" t="n"/>
      <c r="V61" s="26">
        <f>IF(A61="","",SUMIFS('Tankers'!$G$4:$G$2003,'Tankers'!$A$4:$A$2003,A61,'Tankers'!$D$4:$D$2003,$I$3))</f>
        <v/>
      </c>
      <c r="W61" s="26">
        <f>IF(V61="","",IF($T$3="",0,V61*$T$3/100))</f>
        <v/>
      </c>
      <c r="X61" s="24">
        <f>IF(OR(NOT(ISNUMBER(T61)),NOT(ISNUMBER(T62))),"",IF(COUNT(L61:S61)&lt;&gt;COUNT(L62:S62),"Check the meters",T62-T61-IF($L$4="Yes",N(U61),0)))</f>
        <v/>
      </c>
      <c r="Y61" s="24">
        <f>IF(AND(ISNUMBER(K61),ISNUMBER(V61),ISNUMBER(W61),ISNUMBER(X61)),K61+V61-W61-X61,"")</f>
        <v/>
      </c>
      <c r="Z61" s="23" t="n"/>
      <c r="AA61" s="24">
        <f>IF(ISNUMBER(Z61),Z61,IF(ISNUMBER(K62),K62,""))</f>
        <v/>
      </c>
      <c r="AB61" s="27">
        <f>IF(AND(ISNUMBER(Y61),ISNUMBER(AA61)),AA61-Y61,"")</f>
        <v/>
      </c>
      <c r="AC61" s="24">
        <f>IF(ISNUMBER(AA61),0.04*AA61,"")</f>
        <v/>
      </c>
      <c r="AD61" s="28">
        <f>IF(AND(ISNUMBER(AB61),ISNUMBER(AA61)),IF(AA61=0,"",AB61/AA61),"")</f>
        <v/>
      </c>
      <c r="AE61" s="29">
        <f>IF(ISNUMBER(AB61),IF(ROUND(ABS(AB61),3)&lt;=ROUND(AC61,3),"Inside 4%","Over 4%"),"")</f>
        <v/>
      </c>
      <c r="AF61" s="22" t="n"/>
    </row>
    <row r="62">
      <c r="A62" s="30">
        <f>IF(A61="","",A61+1)</f>
        <v/>
      </c>
      <c r="B62" s="22" t="n"/>
      <c r="C62" s="23" t="n"/>
      <c r="D62" s="22" t="n"/>
      <c r="E62" s="22" t="n"/>
      <c r="F62" s="23" t="n"/>
      <c r="G62" s="22" t="n"/>
      <c r="H62" s="22" t="n"/>
      <c r="I62" s="23" t="n"/>
      <c r="J62" s="22" t="n"/>
      <c r="K62" s="24">
        <f>IF(COUNT(C62,F62,I62)=0,"",SUM(C62,F62,I62))</f>
        <v/>
      </c>
      <c r="L62" s="25" t="n"/>
      <c r="M62" s="25" t="n"/>
      <c r="N62" s="25" t="n"/>
      <c r="O62" s="25" t="n"/>
      <c r="P62" s="25" t="n"/>
      <c r="Q62" s="25" t="n"/>
      <c r="R62" s="25" t="n"/>
      <c r="S62" s="25" t="n"/>
      <c r="T62" s="24">
        <f>IF(COUNT(L62:S62)=0,"",SUM(L62:S62))</f>
        <v/>
      </c>
      <c r="U62" s="23" t="n"/>
      <c r="V62" s="26">
        <f>IF(A62="","",SUMIFS('Tankers'!$G$4:$G$2003,'Tankers'!$A$4:$A$2003,A62,'Tankers'!$D$4:$D$2003,$I$3))</f>
        <v/>
      </c>
      <c r="W62" s="26">
        <f>IF(V62="","",IF($T$3="",0,V62*$T$3/100))</f>
        <v/>
      </c>
      <c r="X62" s="24">
        <f>IF(OR(NOT(ISNUMBER(T62)),NOT(ISNUMBER(T63))),"",IF(COUNT(L62:S62)&lt;&gt;COUNT(L63:S63),"Check the meters",T63-T62-IF($L$4="Yes",N(U62),0)))</f>
        <v/>
      </c>
      <c r="Y62" s="24">
        <f>IF(AND(ISNUMBER(K62),ISNUMBER(V62),ISNUMBER(W62),ISNUMBER(X62)),K62+V62-W62-X62,"")</f>
        <v/>
      </c>
      <c r="Z62" s="23" t="n"/>
      <c r="AA62" s="24">
        <f>IF(ISNUMBER(Z62),Z62,IF(ISNUMBER(K63),K63,""))</f>
        <v/>
      </c>
      <c r="AB62" s="27">
        <f>IF(AND(ISNUMBER(Y62),ISNUMBER(AA62)),AA62-Y62,"")</f>
        <v/>
      </c>
      <c r="AC62" s="24">
        <f>IF(ISNUMBER(AA62),0.04*AA62,"")</f>
        <v/>
      </c>
      <c r="AD62" s="28">
        <f>IF(AND(ISNUMBER(AB62),ISNUMBER(AA62)),IF(AA62=0,"",AB62/AA62),"")</f>
        <v/>
      </c>
      <c r="AE62" s="29">
        <f>IF(ISNUMBER(AB62),IF(ROUND(ABS(AB62),3)&lt;=ROUND(AC62,3),"Inside 4%","Over 4%"),"")</f>
        <v/>
      </c>
      <c r="AF62" s="22" t="n"/>
    </row>
    <row r="63">
      <c r="A63" s="30">
        <f>IF(A62="","",A62+1)</f>
        <v/>
      </c>
      <c r="B63" s="22" t="n"/>
      <c r="C63" s="23" t="n"/>
      <c r="D63" s="22" t="n"/>
      <c r="E63" s="22" t="n"/>
      <c r="F63" s="23" t="n"/>
      <c r="G63" s="22" t="n"/>
      <c r="H63" s="22" t="n"/>
      <c r="I63" s="23" t="n"/>
      <c r="J63" s="22" t="n"/>
      <c r="K63" s="24">
        <f>IF(COUNT(C63,F63,I63)=0,"",SUM(C63,F63,I63))</f>
        <v/>
      </c>
      <c r="L63" s="25" t="n"/>
      <c r="M63" s="25" t="n"/>
      <c r="N63" s="25" t="n"/>
      <c r="O63" s="25" t="n"/>
      <c r="P63" s="25" t="n"/>
      <c r="Q63" s="25" t="n"/>
      <c r="R63" s="25" t="n"/>
      <c r="S63" s="25" t="n"/>
      <c r="T63" s="24">
        <f>IF(COUNT(L63:S63)=0,"",SUM(L63:S63))</f>
        <v/>
      </c>
      <c r="U63" s="23" t="n"/>
      <c r="V63" s="26">
        <f>IF(A63="","",SUMIFS('Tankers'!$G$4:$G$2003,'Tankers'!$A$4:$A$2003,A63,'Tankers'!$D$4:$D$2003,$I$3))</f>
        <v/>
      </c>
      <c r="W63" s="26">
        <f>IF(V63="","",IF($T$3="",0,V63*$T$3/100))</f>
        <v/>
      </c>
      <c r="X63" s="24">
        <f>IF(OR(NOT(ISNUMBER(T63)),NOT(ISNUMBER(T64))),"",IF(COUNT(L63:S63)&lt;&gt;COUNT(L64:S64),"Check the meters",T64-T63-IF($L$4="Yes",N(U63),0)))</f>
        <v/>
      </c>
      <c r="Y63" s="24">
        <f>IF(AND(ISNUMBER(K63),ISNUMBER(V63),ISNUMBER(W63),ISNUMBER(X63)),K63+V63-W63-X63,"")</f>
        <v/>
      </c>
      <c r="Z63" s="23" t="n"/>
      <c r="AA63" s="24">
        <f>IF(ISNUMBER(Z63),Z63,IF(ISNUMBER(K64),K64,""))</f>
        <v/>
      </c>
      <c r="AB63" s="27">
        <f>IF(AND(ISNUMBER(Y63),ISNUMBER(AA63)),AA63-Y63,"")</f>
        <v/>
      </c>
      <c r="AC63" s="24">
        <f>IF(ISNUMBER(AA63),0.04*AA63,"")</f>
        <v/>
      </c>
      <c r="AD63" s="28">
        <f>IF(AND(ISNUMBER(AB63),ISNUMBER(AA63)),IF(AA63=0,"",AB63/AA63),"")</f>
        <v/>
      </c>
      <c r="AE63" s="29">
        <f>IF(ISNUMBER(AB63),IF(ROUND(ABS(AB63),3)&lt;=ROUND(AC63,3),"Inside 4%","Over 4%"),"")</f>
        <v/>
      </c>
      <c r="AF63" s="22" t="n"/>
    </row>
    <row r="64">
      <c r="A64" s="30">
        <f>IF(A63="","",A63+1)</f>
        <v/>
      </c>
      <c r="B64" s="22" t="n"/>
      <c r="C64" s="23" t="n"/>
      <c r="D64" s="22" t="n"/>
      <c r="E64" s="22" t="n"/>
      <c r="F64" s="23" t="n"/>
      <c r="G64" s="22" t="n"/>
      <c r="H64" s="22" t="n"/>
      <c r="I64" s="23" t="n"/>
      <c r="J64" s="22" t="n"/>
      <c r="K64" s="24">
        <f>IF(COUNT(C64,F64,I64)=0,"",SUM(C64,F64,I64))</f>
        <v/>
      </c>
      <c r="L64" s="25" t="n"/>
      <c r="M64" s="25" t="n"/>
      <c r="N64" s="25" t="n"/>
      <c r="O64" s="25" t="n"/>
      <c r="P64" s="25" t="n"/>
      <c r="Q64" s="25" t="n"/>
      <c r="R64" s="25" t="n"/>
      <c r="S64" s="25" t="n"/>
      <c r="T64" s="24">
        <f>IF(COUNT(L64:S64)=0,"",SUM(L64:S64))</f>
        <v/>
      </c>
      <c r="U64" s="23" t="n"/>
      <c r="V64" s="26">
        <f>IF(A64="","",SUMIFS('Tankers'!$G$4:$G$2003,'Tankers'!$A$4:$A$2003,A64,'Tankers'!$D$4:$D$2003,$I$3))</f>
        <v/>
      </c>
      <c r="W64" s="26">
        <f>IF(V64="","",IF($T$3="",0,V64*$T$3/100))</f>
        <v/>
      </c>
      <c r="X64" s="24">
        <f>IF(OR(NOT(ISNUMBER(T64)),NOT(ISNUMBER(T65))),"",IF(COUNT(L64:S64)&lt;&gt;COUNT(L65:S65),"Check the meters",T65-T64-IF($L$4="Yes",N(U64),0)))</f>
        <v/>
      </c>
      <c r="Y64" s="24">
        <f>IF(AND(ISNUMBER(K64),ISNUMBER(V64),ISNUMBER(W64),ISNUMBER(X64)),K64+V64-W64-X64,"")</f>
        <v/>
      </c>
      <c r="Z64" s="23" t="n"/>
      <c r="AA64" s="24">
        <f>IF(ISNUMBER(Z64),Z64,IF(ISNUMBER(K65),K65,""))</f>
        <v/>
      </c>
      <c r="AB64" s="27">
        <f>IF(AND(ISNUMBER(Y64),ISNUMBER(AA64)),AA64-Y64,"")</f>
        <v/>
      </c>
      <c r="AC64" s="24">
        <f>IF(ISNUMBER(AA64),0.04*AA64,"")</f>
        <v/>
      </c>
      <c r="AD64" s="28">
        <f>IF(AND(ISNUMBER(AB64),ISNUMBER(AA64)),IF(AA64=0,"",AB64/AA64),"")</f>
        <v/>
      </c>
      <c r="AE64" s="29">
        <f>IF(ISNUMBER(AB64),IF(ROUND(ABS(AB64),3)&lt;=ROUND(AC64,3),"Inside 4%","Over 4%"),"")</f>
        <v/>
      </c>
      <c r="AF64" s="22" t="n"/>
    </row>
    <row r="65">
      <c r="A65" s="30">
        <f>IF(A64="","",A64+1)</f>
        <v/>
      </c>
      <c r="B65" s="22" t="n"/>
      <c r="C65" s="23" t="n"/>
      <c r="D65" s="22" t="n"/>
      <c r="E65" s="22" t="n"/>
      <c r="F65" s="23" t="n"/>
      <c r="G65" s="22" t="n"/>
      <c r="H65" s="22" t="n"/>
      <c r="I65" s="23" t="n"/>
      <c r="J65" s="22" t="n"/>
      <c r="K65" s="24">
        <f>IF(COUNT(C65,F65,I65)=0,"",SUM(C65,F65,I65))</f>
        <v/>
      </c>
      <c r="L65" s="25" t="n"/>
      <c r="M65" s="25" t="n"/>
      <c r="N65" s="25" t="n"/>
      <c r="O65" s="25" t="n"/>
      <c r="P65" s="25" t="n"/>
      <c r="Q65" s="25" t="n"/>
      <c r="R65" s="25" t="n"/>
      <c r="S65" s="25" t="n"/>
      <c r="T65" s="24">
        <f>IF(COUNT(L65:S65)=0,"",SUM(L65:S65))</f>
        <v/>
      </c>
      <c r="U65" s="23" t="n"/>
      <c r="V65" s="26">
        <f>IF(A65="","",SUMIFS('Tankers'!$G$4:$G$2003,'Tankers'!$A$4:$A$2003,A65,'Tankers'!$D$4:$D$2003,$I$3))</f>
        <v/>
      </c>
      <c r="W65" s="26">
        <f>IF(V65="","",IF($T$3="",0,V65*$T$3/100))</f>
        <v/>
      </c>
      <c r="X65" s="24">
        <f>IF(OR(NOT(ISNUMBER(T65)),NOT(ISNUMBER(T66))),"",IF(COUNT(L65:S65)&lt;&gt;COUNT(L66:S66),"Check the meters",T66-T65-IF($L$4="Yes",N(U65),0)))</f>
        <v/>
      </c>
      <c r="Y65" s="24">
        <f>IF(AND(ISNUMBER(K65),ISNUMBER(V65),ISNUMBER(W65),ISNUMBER(X65)),K65+V65-W65-X65,"")</f>
        <v/>
      </c>
      <c r="Z65" s="23" t="n"/>
      <c r="AA65" s="24">
        <f>IF(ISNUMBER(Z65),Z65,IF(ISNUMBER(K66),K66,""))</f>
        <v/>
      </c>
      <c r="AB65" s="27">
        <f>IF(AND(ISNUMBER(Y65),ISNUMBER(AA65)),AA65-Y65,"")</f>
        <v/>
      </c>
      <c r="AC65" s="24">
        <f>IF(ISNUMBER(AA65),0.04*AA65,"")</f>
        <v/>
      </c>
      <c r="AD65" s="28">
        <f>IF(AND(ISNUMBER(AB65),ISNUMBER(AA65)),IF(AA65=0,"",AB65/AA65),"")</f>
        <v/>
      </c>
      <c r="AE65" s="29">
        <f>IF(ISNUMBER(AB65),IF(ROUND(ABS(AB65),3)&lt;=ROUND(AC65,3),"Inside 4%","Over 4%"),"")</f>
        <v/>
      </c>
      <c r="AF65" s="22" t="n"/>
    </row>
    <row r="66">
      <c r="A66" s="30">
        <f>IF(A65="","",A65+1)</f>
        <v/>
      </c>
      <c r="B66" s="22" t="n"/>
      <c r="C66" s="23" t="n"/>
      <c r="D66" s="22" t="n"/>
      <c r="E66" s="22" t="n"/>
      <c r="F66" s="23" t="n"/>
      <c r="G66" s="22" t="n"/>
      <c r="H66" s="22" t="n"/>
      <c r="I66" s="23" t="n"/>
      <c r="J66" s="22" t="n"/>
      <c r="K66" s="24">
        <f>IF(COUNT(C66,F66,I66)=0,"",SUM(C66,F66,I66))</f>
        <v/>
      </c>
      <c r="L66" s="25" t="n"/>
      <c r="M66" s="25" t="n"/>
      <c r="N66" s="25" t="n"/>
      <c r="O66" s="25" t="n"/>
      <c r="P66" s="25" t="n"/>
      <c r="Q66" s="25" t="n"/>
      <c r="R66" s="25" t="n"/>
      <c r="S66" s="25" t="n"/>
      <c r="T66" s="24">
        <f>IF(COUNT(L66:S66)=0,"",SUM(L66:S66))</f>
        <v/>
      </c>
      <c r="U66" s="23" t="n"/>
      <c r="V66" s="26">
        <f>IF(A66="","",SUMIFS('Tankers'!$G$4:$G$2003,'Tankers'!$A$4:$A$2003,A66,'Tankers'!$D$4:$D$2003,$I$3))</f>
        <v/>
      </c>
      <c r="W66" s="26">
        <f>IF(V66="","",IF($T$3="",0,V66*$T$3/100))</f>
        <v/>
      </c>
      <c r="X66" s="24">
        <f>IF(OR(NOT(ISNUMBER(T66)),NOT(ISNUMBER(T67))),"",IF(COUNT(L66:S66)&lt;&gt;COUNT(L67:S67),"Check the meters",T67-T66-IF($L$4="Yes",N(U66),0)))</f>
        <v/>
      </c>
      <c r="Y66" s="24">
        <f>IF(AND(ISNUMBER(K66),ISNUMBER(V66),ISNUMBER(W66),ISNUMBER(X66)),K66+V66-W66-X66,"")</f>
        <v/>
      </c>
      <c r="Z66" s="23" t="n"/>
      <c r="AA66" s="24">
        <f>IF(ISNUMBER(Z66),Z66,IF(ISNUMBER(K67),K67,""))</f>
        <v/>
      </c>
      <c r="AB66" s="27">
        <f>IF(AND(ISNUMBER(Y66),ISNUMBER(AA66)),AA66-Y66,"")</f>
        <v/>
      </c>
      <c r="AC66" s="24">
        <f>IF(ISNUMBER(AA66),0.04*AA66,"")</f>
        <v/>
      </c>
      <c r="AD66" s="28">
        <f>IF(AND(ISNUMBER(AB66),ISNUMBER(AA66)),IF(AA66=0,"",AB66/AA66),"")</f>
        <v/>
      </c>
      <c r="AE66" s="29">
        <f>IF(ISNUMBER(AB66),IF(ROUND(ABS(AB66),3)&lt;=ROUND(AC66,3),"Inside 4%","Over 4%"),"")</f>
        <v/>
      </c>
      <c r="AF66" s="22" t="n"/>
    </row>
    <row r="67">
      <c r="A67" s="30">
        <f>IF(A66="","",A66+1)</f>
        <v/>
      </c>
      <c r="B67" s="22" t="n"/>
      <c r="C67" s="23" t="n"/>
      <c r="D67" s="22" t="n"/>
      <c r="E67" s="22" t="n"/>
      <c r="F67" s="23" t="n"/>
      <c r="G67" s="22" t="n"/>
      <c r="H67" s="22" t="n"/>
      <c r="I67" s="23" t="n"/>
      <c r="J67" s="22" t="n"/>
      <c r="K67" s="24">
        <f>IF(COUNT(C67,F67,I67)=0,"",SUM(C67,F67,I67))</f>
        <v/>
      </c>
      <c r="L67" s="25" t="n"/>
      <c r="M67" s="25" t="n"/>
      <c r="N67" s="25" t="n"/>
      <c r="O67" s="25" t="n"/>
      <c r="P67" s="25" t="n"/>
      <c r="Q67" s="25" t="n"/>
      <c r="R67" s="25" t="n"/>
      <c r="S67" s="25" t="n"/>
      <c r="T67" s="24">
        <f>IF(COUNT(L67:S67)=0,"",SUM(L67:S67))</f>
        <v/>
      </c>
      <c r="U67" s="23" t="n"/>
      <c r="V67" s="26">
        <f>IF(A67="","",SUMIFS('Tankers'!$G$4:$G$2003,'Tankers'!$A$4:$A$2003,A67,'Tankers'!$D$4:$D$2003,$I$3))</f>
        <v/>
      </c>
      <c r="W67" s="26">
        <f>IF(V67="","",IF($T$3="",0,V67*$T$3/100))</f>
        <v/>
      </c>
      <c r="X67" s="24">
        <f>IF(OR(NOT(ISNUMBER(T67)),NOT(ISNUMBER(T68))),"",IF(COUNT(L67:S67)&lt;&gt;COUNT(L68:S68),"Check the meters",T68-T67-IF($L$4="Yes",N(U67),0)))</f>
        <v/>
      </c>
      <c r="Y67" s="24">
        <f>IF(AND(ISNUMBER(K67),ISNUMBER(V67),ISNUMBER(W67),ISNUMBER(X67)),K67+V67-W67-X67,"")</f>
        <v/>
      </c>
      <c r="Z67" s="23" t="n"/>
      <c r="AA67" s="24">
        <f>IF(ISNUMBER(Z67),Z67,IF(ISNUMBER(K68),K68,""))</f>
        <v/>
      </c>
      <c r="AB67" s="27">
        <f>IF(AND(ISNUMBER(Y67),ISNUMBER(AA67)),AA67-Y67,"")</f>
        <v/>
      </c>
      <c r="AC67" s="24">
        <f>IF(ISNUMBER(AA67),0.04*AA67,"")</f>
        <v/>
      </c>
      <c r="AD67" s="28">
        <f>IF(AND(ISNUMBER(AB67),ISNUMBER(AA67)),IF(AA67=0,"",AB67/AA67),"")</f>
        <v/>
      </c>
      <c r="AE67" s="29">
        <f>IF(ISNUMBER(AB67),IF(ROUND(ABS(AB67),3)&lt;=ROUND(AC67,3),"Inside 4%","Over 4%"),"")</f>
        <v/>
      </c>
      <c r="AF67" s="22" t="n"/>
    </row>
    <row r="68">
      <c r="A68" s="30">
        <f>IF(A67="","",A67+1)</f>
        <v/>
      </c>
      <c r="B68" s="22" t="n"/>
      <c r="C68" s="23" t="n"/>
      <c r="D68" s="22" t="n"/>
      <c r="E68" s="22" t="n"/>
      <c r="F68" s="23" t="n"/>
      <c r="G68" s="22" t="n"/>
      <c r="H68" s="22" t="n"/>
      <c r="I68" s="23" t="n"/>
      <c r="J68" s="22" t="n"/>
      <c r="K68" s="24">
        <f>IF(COUNT(C68,F68,I68)=0,"",SUM(C68,F68,I68))</f>
        <v/>
      </c>
      <c r="L68" s="25" t="n"/>
      <c r="M68" s="25" t="n"/>
      <c r="N68" s="25" t="n"/>
      <c r="O68" s="25" t="n"/>
      <c r="P68" s="25" t="n"/>
      <c r="Q68" s="25" t="n"/>
      <c r="R68" s="25" t="n"/>
      <c r="S68" s="25" t="n"/>
      <c r="T68" s="24">
        <f>IF(COUNT(L68:S68)=0,"",SUM(L68:S68))</f>
        <v/>
      </c>
      <c r="U68" s="23" t="n"/>
      <c r="V68" s="26">
        <f>IF(A68="","",SUMIFS('Tankers'!$G$4:$G$2003,'Tankers'!$A$4:$A$2003,A68,'Tankers'!$D$4:$D$2003,$I$3))</f>
        <v/>
      </c>
      <c r="W68" s="26">
        <f>IF(V68="","",IF($T$3="",0,V68*$T$3/100))</f>
        <v/>
      </c>
      <c r="X68" s="24">
        <f>IF(OR(NOT(ISNUMBER(T68)),NOT(ISNUMBER(T69))),"",IF(COUNT(L68:S68)&lt;&gt;COUNT(L69:S69),"Check the meters",T69-T68-IF($L$4="Yes",N(U68),0)))</f>
        <v/>
      </c>
      <c r="Y68" s="24">
        <f>IF(AND(ISNUMBER(K68),ISNUMBER(V68),ISNUMBER(W68),ISNUMBER(X68)),K68+V68-W68-X68,"")</f>
        <v/>
      </c>
      <c r="Z68" s="23" t="n"/>
      <c r="AA68" s="24">
        <f>IF(ISNUMBER(Z68),Z68,IF(ISNUMBER(K69),K69,""))</f>
        <v/>
      </c>
      <c r="AB68" s="27">
        <f>IF(AND(ISNUMBER(Y68),ISNUMBER(AA68)),AA68-Y68,"")</f>
        <v/>
      </c>
      <c r="AC68" s="24">
        <f>IF(ISNUMBER(AA68),0.04*AA68,"")</f>
        <v/>
      </c>
      <c r="AD68" s="28">
        <f>IF(AND(ISNUMBER(AB68),ISNUMBER(AA68)),IF(AA68=0,"",AB68/AA68),"")</f>
        <v/>
      </c>
      <c r="AE68" s="29">
        <f>IF(ISNUMBER(AB68),IF(ROUND(ABS(AB68),3)&lt;=ROUND(AC68,3),"Inside 4%","Over 4%"),"")</f>
        <v/>
      </c>
      <c r="AF68" s="22" t="n"/>
    </row>
    <row r="69">
      <c r="A69" s="30">
        <f>IF(A68="","",A68+1)</f>
        <v/>
      </c>
      <c r="B69" s="22" t="n"/>
      <c r="C69" s="23" t="n"/>
      <c r="D69" s="22" t="n"/>
      <c r="E69" s="22" t="n"/>
      <c r="F69" s="23" t="n"/>
      <c r="G69" s="22" t="n"/>
      <c r="H69" s="22" t="n"/>
      <c r="I69" s="23" t="n"/>
      <c r="J69" s="22" t="n"/>
      <c r="K69" s="24">
        <f>IF(COUNT(C69,F69,I69)=0,"",SUM(C69,F69,I69))</f>
        <v/>
      </c>
      <c r="L69" s="25" t="n"/>
      <c r="M69" s="25" t="n"/>
      <c r="N69" s="25" t="n"/>
      <c r="O69" s="25" t="n"/>
      <c r="P69" s="25" t="n"/>
      <c r="Q69" s="25" t="n"/>
      <c r="R69" s="25" t="n"/>
      <c r="S69" s="25" t="n"/>
      <c r="T69" s="24">
        <f>IF(COUNT(L69:S69)=0,"",SUM(L69:S69))</f>
        <v/>
      </c>
      <c r="U69" s="23" t="n"/>
      <c r="V69" s="26">
        <f>IF(A69="","",SUMIFS('Tankers'!$G$4:$G$2003,'Tankers'!$A$4:$A$2003,A69,'Tankers'!$D$4:$D$2003,$I$3))</f>
        <v/>
      </c>
      <c r="W69" s="26">
        <f>IF(V69="","",IF($T$3="",0,V69*$T$3/100))</f>
        <v/>
      </c>
      <c r="X69" s="24">
        <f>IF(OR(NOT(ISNUMBER(T69)),NOT(ISNUMBER(T70))),"",IF(COUNT(L69:S69)&lt;&gt;COUNT(L70:S70),"Check the meters",T70-T69-IF($L$4="Yes",N(U69),0)))</f>
        <v/>
      </c>
      <c r="Y69" s="24">
        <f>IF(AND(ISNUMBER(K69),ISNUMBER(V69),ISNUMBER(W69),ISNUMBER(X69)),K69+V69-W69-X69,"")</f>
        <v/>
      </c>
      <c r="Z69" s="23" t="n"/>
      <c r="AA69" s="24">
        <f>IF(ISNUMBER(Z69),Z69,IF(ISNUMBER(K70),K70,""))</f>
        <v/>
      </c>
      <c r="AB69" s="27">
        <f>IF(AND(ISNUMBER(Y69),ISNUMBER(AA69)),AA69-Y69,"")</f>
        <v/>
      </c>
      <c r="AC69" s="24">
        <f>IF(ISNUMBER(AA69),0.04*AA69,"")</f>
        <v/>
      </c>
      <c r="AD69" s="28">
        <f>IF(AND(ISNUMBER(AB69),ISNUMBER(AA69)),IF(AA69=0,"",AB69/AA69),"")</f>
        <v/>
      </c>
      <c r="AE69" s="29">
        <f>IF(ISNUMBER(AB69),IF(ROUND(ABS(AB69),3)&lt;=ROUND(AC69,3),"Inside 4%","Over 4%"),"")</f>
        <v/>
      </c>
      <c r="AF69" s="22" t="n"/>
    </row>
    <row r="70">
      <c r="A70" s="30">
        <f>IF(A69="","",A69+1)</f>
        <v/>
      </c>
      <c r="B70" s="22" t="n"/>
      <c r="C70" s="23" t="n"/>
      <c r="D70" s="22" t="n"/>
      <c r="E70" s="22" t="n"/>
      <c r="F70" s="23" t="n"/>
      <c r="G70" s="22" t="n"/>
      <c r="H70" s="22" t="n"/>
      <c r="I70" s="23" t="n"/>
      <c r="J70" s="22" t="n"/>
      <c r="K70" s="24">
        <f>IF(COUNT(C70,F70,I70)=0,"",SUM(C70,F70,I70))</f>
        <v/>
      </c>
      <c r="L70" s="25" t="n"/>
      <c r="M70" s="25" t="n"/>
      <c r="N70" s="25" t="n"/>
      <c r="O70" s="25" t="n"/>
      <c r="P70" s="25" t="n"/>
      <c r="Q70" s="25" t="n"/>
      <c r="R70" s="25" t="n"/>
      <c r="S70" s="25" t="n"/>
      <c r="T70" s="24">
        <f>IF(COUNT(L70:S70)=0,"",SUM(L70:S70))</f>
        <v/>
      </c>
      <c r="U70" s="23" t="n"/>
      <c r="V70" s="26">
        <f>IF(A70="","",SUMIFS('Tankers'!$G$4:$G$2003,'Tankers'!$A$4:$A$2003,A70,'Tankers'!$D$4:$D$2003,$I$3))</f>
        <v/>
      </c>
      <c r="W70" s="26">
        <f>IF(V70="","",IF($T$3="",0,V70*$T$3/100))</f>
        <v/>
      </c>
      <c r="X70" s="24">
        <f>IF(OR(NOT(ISNUMBER(T70)),NOT(ISNUMBER(T71))),"",IF(COUNT(L70:S70)&lt;&gt;COUNT(L71:S71),"Check the meters",T71-T70-IF($L$4="Yes",N(U70),0)))</f>
        <v/>
      </c>
      <c r="Y70" s="24">
        <f>IF(AND(ISNUMBER(K70),ISNUMBER(V70),ISNUMBER(W70),ISNUMBER(X70)),K70+V70-W70-X70,"")</f>
        <v/>
      </c>
      <c r="Z70" s="23" t="n"/>
      <c r="AA70" s="24">
        <f>IF(ISNUMBER(Z70),Z70,IF(ISNUMBER(K71),K71,""))</f>
        <v/>
      </c>
      <c r="AB70" s="27">
        <f>IF(AND(ISNUMBER(Y70),ISNUMBER(AA70)),AA70-Y70,"")</f>
        <v/>
      </c>
      <c r="AC70" s="24">
        <f>IF(ISNUMBER(AA70),0.04*AA70,"")</f>
        <v/>
      </c>
      <c r="AD70" s="28">
        <f>IF(AND(ISNUMBER(AB70),ISNUMBER(AA70)),IF(AA70=0,"",AB70/AA70),"")</f>
        <v/>
      </c>
      <c r="AE70" s="29">
        <f>IF(ISNUMBER(AB70),IF(ROUND(ABS(AB70),3)&lt;=ROUND(AC70,3),"Inside 4%","Over 4%"),"")</f>
        <v/>
      </c>
      <c r="AF70" s="22" t="n"/>
    </row>
    <row r="71">
      <c r="A71" s="30">
        <f>IF(A70="","",A70+1)</f>
        <v/>
      </c>
      <c r="B71" s="22" t="n"/>
      <c r="C71" s="23" t="n"/>
      <c r="D71" s="22" t="n"/>
      <c r="E71" s="22" t="n"/>
      <c r="F71" s="23" t="n"/>
      <c r="G71" s="22" t="n"/>
      <c r="H71" s="22" t="n"/>
      <c r="I71" s="23" t="n"/>
      <c r="J71" s="22" t="n"/>
      <c r="K71" s="24">
        <f>IF(COUNT(C71,F71,I71)=0,"",SUM(C71,F71,I71))</f>
        <v/>
      </c>
      <c r="L71" s="25" t="n"/>
      <c r="M71" s="25" t="n"/>
      <c r="N71" s="25" t="n"/>
      <c r="O71" s="25" t="n"/>
      <c r="P71" s="25" t="n"/>
      <c r="Q71" s="25" t="n"/>
      <c r="R71" s="25" t="n"/>
      <c r="S71" s="25" t="n"/>
      <c r="T71" s="24">
        <f>IF(COUNT(L71:S71)=0,"",SUM(L71:S71))</f>
        <v/>
      </c>
      <c r="U71" s="23" t="n"/>
      <c r="V71" s="26">
        <f>IF(A71="","",SUMIFS('Tankers'!$G$4:$G$2003,'Tankers'!$A$4:$A$2003,A71,'Tankers'!$D$4:$D$2003,$I$3))</f>
        <v/>
      </c>
      <c r="W71" s="26">
        <f>IF(V71="","",IF($T$3="",0,V71*$T$3/100))</f>
        <v/>
      </c>
      <c r="X71" s="24">
        <f>IF(OR(NOT(ISNUMBER(T71)),NOT(ISNUMBER(T72))),"",IF(COUNT(L71:S71)&lt;&gt;COUNT(L72:S72),"Check the meters",T72-T71-IF($L$4="Yes",N(U71),0)))</f>
        <v/>
      </c>
      <c r="Y71" s="24">
        <f>IF(AND(ISNUMBER(K71),ISNUMBER(V71),ISNUMBER(W71),ISNUMBER(X71)),K71+V71-W71-X71,"")</f>
        <v/>
      </c>
      <c r="Z71" s="23" t="n"/>
      <c r="AA71" s="24">
        <f>IF(ISNUMBER(Z71),Z71,IF(ISNUMBER(K72),K72,""))</f>
        <v/>
      </c>
      <c r="AB71" s="27">
        <f>IF(AND(ISNUMBER(Y71),ISNUMBER(AA71)),AA71-Y71,"")</f>
        <v/>
      </c>
      <c r="AC71" s="24">
        <f>IF(ISNUMBER(AA71),0.04*AA71,"")</f>
        <v/>
      </c>
      <c r="AD71" s="28">
        <f>IF(AND(ISNUMBER(AB71),ISNUMBER(AA71)),IF(AA71=0,"",AB71/AA71),"")</f>
        <v/>
      </c>
      <c r="AE71" s="29">
        <f>IF(ISNUMBER(AB71),IF(ROUND(ABS(AB71),3)&lt;=ROUND(AC71,3),"Inside 4%","Over 4%"),"")</f>
        <v/>
      </c>
      <c r="AF71" s="22" t="n"/>
    </row>
    <row r="72">
      <c r="A72" s="30">
        <f>IF(A71="","",A71+1)</f>
        <v/>
      </c>
      <c r="B72" s="22" t="n"/>
      <c r="C72" s="23" t="n"/>
      <c r="D72" s="22" t="n"/>
      <c r="E72" s="22" t="n"/>
      <c r="F72" s="23" t="n"/>
      <c r="G72" s="22" t="n"/>
      <c r="H72" s="22" t="n"/>
      <c r="I72" s="23" t="n"/>
      <c r="J72" s="22" t="n"/>
      <c r="K72" s="24">
        <f>IF(COUNT(C72,F72,I72)=0,"",SUM(C72,F72,I72))</f>
        <v/>
      </c>
      <c r="L72" s="25" t="n"/>
      <c r="M72" s="25" t="n"/>
      <c r="N72" s="25" t="n"/>
      <c r="O72" s="25" t="n"/>
      <c r="P72" s="25" t="n"/>
      <c r="Q72" s="25" t="n"/>
      <c r="R72" s="25" t="n"/>
      <c r="S72" s="25" t="n"/>
      <c r="T72" s="24">
        <f>IF(COUNT(L72:S72)=0,"",SUM(L72:S72))</f>
        <v/>
      </c>
      <c r="U72" s="23" t="n"/>
      <c r="V72" s="26">
        <f>IF(A72="","",SUMIFS('Tankers'!$G$4:$G$2003,'Tankers'!$A$4:$A$2003,A72,'Tankers'!$D$4:$D$2003,$I$3))</f>
        <v/>
      </c>
      <c r="W72" s="26">
        <f>IF(V72="","",IF($T$3="",0,V72*$T$3/100))</f>
        <v/>
      </c>
      <c r="X72" s="24">
        <f>IF(OR(NOT(ISNUMBER(T72)),NOT(ISNUMBER(T73))),"",IF(COUNT(L72:S72)&lt;&gt;COUNT(L73:S73),"Check the meters",T73-T72-IF($L$4="Yes",N(U72),0)))</f>
        <v/>
      </c>
      <c r="Y72" s="24">
        <f>IF(AND(ISNUMBER(K72),ISNUMBER(V72),ISNUMBER(W72),ISNUMBER(X72)),K72+V72-W72-X72,"")</f>
        <v/>
      </c>
      <c r="Z72" s="23" t="n"/>
      <c r="AA72" s="24">
        <f>IF(ISNUMBER(Z72),Z72,IF(ISNUMBER(K73),K73,""))</f>
        <v/>
      </c>
      <c r="AB72" s="27">
        <f>IF(AND(ISNUMBER(Y72),ISNUMBER(AA72)),AA72-Y72,"")</f>
        <v/>
      </c>
      <c r="AC72" s="24">
        <f>IF(ISNUMBER(AA72),0.04*AA72,"")</f>
        <v/>
      </c>
      <c r="AD72" s="28">
        <f>IF(AND(ISNUMBER(AB72),ISNUMBER(AA72)),IF(AA72=0,"",AB72/AA72),"")</f>
        <v/>
      </c>
      <c r="AE72" s="29">
        <f>IF(ISNUMBER(AB72),IF(ROUND(ABS(AB72),3)&lt;=ROUND(AC72,3),"Inside 4%","Over 4%"),"")</f>
        <v/>
      </c>
      <c r="AF72" s="22" t="n"/>
    </row>
    <row r="73">
      <c r="A73" s="30">
        <f>IF(A72="","",A72+1)</f>
        <v/>
      </c>
      <c r="B73" s="22" t="n"/>
      <c r="C73" s="23" t="n"/>
      <c r="D73" s="22" t="n"/>
      <c r="E73" s="22" t="n"/>
      <c r="F73" s="23" t="n"/>
      <c r="G73" s="22" t="n"/>
      <c r="H73" s="22" t="n"/>
      <c r="I73" s="23" t="n"/>
      <c r="J73" s="22" t="n"/>
      <c r="K73" s="24">
        <f>IF(COUNT(C73,F73,I73)=0,"",SUM(C73,F73,I73))</f>
        <v/>
      </c>
      <c r="L73" s="25" t="n"/>
      <c r="M73" s="25" t="n"/>
      <c r="N73" s="25" t="n"/>
      <c r="O73" s="25" t="n"/>
      <c r="P73" s="25" t="n"/>
      <c r="Q73" s="25" t="n"/>
      <c r="R73" s="25" t="n"/>
      <c r="S73" s="25" t="n"/>
      <c r="T73" s="24">
        <f>IF(COUNT(L73:S73)=0,"",SUM(L73:S73))</f>
        <v/>
      </c>
      <c r="U73" s="23" t="n"/>
      <c r="V73" s="26">
        <f>IF(A73="","",SUMIFS('Tankers'!$G$4:$G$2003,'Tankers'!$A$4:$A$2003,A73,'Tankers'!$D$4:$D$2003,$I$3))</f>
        <v/>
      </c>
      <c r="W73" s="26">
        <f>IF(V73="","",IF($T$3="",0,V73*$T$3/100))</f>
        <v/>
      </c>
      <c r="X73" s="24">
        <f>IF(OR(NOT(ISNUMBER(T73)),NOT(ISNUMBER(T74))),"",IF(COUNT(L73:S73)&lt;&gt;COUNT(L74:S74),"Check the meters",T74-T73-IF($L$4="Yes",N(U73),0)))</f>
        <v/>
      </c>
      <c r="Y73" s="24">
        <f>IF(AND(ISNUMBER(K73),ISNUMBER(V73),ISNUMBER(W73),ISNUMBER(X73)),K73+V73-W73-X73,"")</f>
        <v/>
      </c>
      <c r="Z73" s="23" t="n"/>
      <c r="AA73" s="24">
        <f>IF(ISNUMBER(Z73),Z73,IF(ISNUMBER(K74),K74,""))</f>
        <v/>
      </c>
      <c r="AB73" s="27">
        <f>IF(AND(ISNUMBER(Y73),ISNUMBER(AA73)),AA73-Y73,"")</f>
        <v/>
      </c>
      <c r="AC73" s="24">
        <f>IF(ISNUMBER(AA73),0.04*AA73,"")</f>
        <v/>
      </c>
      <c r="AD73" s="28">
        <f>IF(AND(ISNUMBER(AB73),ISNUMBER(AA73)),IF(AA73=0,"",AB73/AA73),"")</f>
        <v/>
      </c>
      <c r="AE73" s="29">
        <f>IF(ISNUMBER(AB73),IF(ROUND(ABS(AB73),3)&lt;=ROUND(AC73,3),"Inside 4%","Over 4%"),"")</f>
        <v/>
      </c>
      <c r="AF73" s="22" t="n"/>
    </row>
    <row r="74">
      <c r="A74" s="30">
        <f>IF(A73="","",A73+1)</f>
        <v/>
      </c>
      <c r="B74" s="22" t="n"/>
      <c r="C74" s="23" t="n"/>
      <c r="D74" s="22" t="n"/>
      <c r="E74" s="22" t="n"/>
      <c r="F74" s="23" t="n"/>
      <c r="G74" s="22" t="n"/>
      <c r="H74" s="22" t="n"/>
      <c r="I74" s="23" t="n"/>
      <c r="J74" s="22" t="n"/>
      <c r="K74" s="24">
        <f>IF(COUNT(C74,F74,I74)=0,"",SUM(C74,F74,I74))</f>
        <v/>
      </c>
      <c r="L74" s="25" t="n"/>
      <c r="M74" s="25" t="n"/>
      <c r="N74" s="25" t="n"/>
      <c r="O74" s="25" t="n"/>
      <c r="P74" s="25" t="n"/>
      <c r="Q74" s="25" t="n"/>
      <c r="R74" s="25" t="n"/>
      <c r="S74" s="25" t="n"/>
      <c r="T74" s="24">
        <f>IF(COUNT(L74:S74)=0,"",SUM(L74:S74))</f>
        <v/>
      </c>
      <c r="U74" s="23" t="n"/>
      <c r="V74" s="26">
        <f>IF(A74="","",SUMIFS('Tankers'!$G$4:$G$2003,'Tankers'!$A$4:$A$2003,A74,'Tankers'!$D$4:$D$2003,$I$3))</f>
        <v/>
      </c>
      <c r="W74" s="26">
        <f>IF(V74="","",IF($T$3="",0,V74*$T$3/100))</f>
        <v/>
      </c>
      <c r="X74" s="24">
        <f>IF(OR(NOT(ISNUMBER(T74)),NOT(ISNUMBER(T75))),"",IF(COUNT(L74:S74)&lt;&gt;COUNT(L75:S75),"Check the meters",T75-T74-IF($L$4="Yes",N(U74),0)))</f>
        <v/>
      </c>
      <c r="Y74" s="24">
        <f>IF(AND(ISNUMBER(K74),ISNUMBER(V74),ISNUMBER(W74),ISNUMBER(X74)),K74+V74-W74-X74,"")</f>
        <v/>
      </c>
      <c r="Z74" s="23" t="n"/>
      <c r="AA74" s="24">
        <f>IF(ISNUMBER(Z74),Z74,IF(ISNUMBER(K75),K75,""))</f>
        <v/>
      </c>
      <c r="AB74" s="27">
        <f>IF(AND(ISNUMBER(Y74),ISNUMBER(AA74)),AA74-Y74,"")</f>
        <v/>
      </c>
      <c r="AC74" s="24">
        <f>IF(ISNUMBER(AA74),0.04*AA74,"")</f>
        <v/>
      </c>
      <c r="AD74" s="28">
        <f>IF(AND(ISNUMBER(AB74),ISNUMBER(AA74)),IF(AA74=0,"",AB74/AA74),"")</f>
        <v/>
      </c>
      <c r="AE74" s="29">
        <f>IF(ISNUMBER(AB74),IF(ROUND(ABS(AB74),3)&lt;=ROUND(AC74,3),"Inside 4%","Over 4%"),"")</f>
        <v/>
      </c>
      <c r="AF74" s="22" t="n"/>
    </row>
    <row r="75">
      <c r="A75" s="30">
        <f>IF(A74="","",A74+1)</f>
        <v/>
      </c>
      <c r="B75" s="22" t="n"/>
      <c r="C75" s="23" t="n"/>
      <c r="D75" s="22" t="n"/>
      <c r="E75" s="22" t="n"/>
      <c r="F75" s="23" t="n"/>
      <c r="G75" s="22" t="n"/>
      <c r="H75" s="22" t="n"/>
      <c r="I75" s="23" t="n"/>
      <c r="J75" s="22" t="n"/>
      <c r="K75" s="24">
        <f>IF(COUNT(C75,F75,I75)=0,"",SUM(C75,F75,I75))</f>
        <v/>
      </c>
      <c r="L75" s="25" t="n"/>
      <c r="M75" s="25" t="n"/>
      <c r="N75" s="25" t="n"/>
      <c r="O75" s="25" t="n"/>
      <c r="P75" s="25" t="n"/>
      <c r="Q75" s="25" t="n"/>
      <c r="R75" s="25" t="n"/>
      <c r="S75" s="25" t="n"/>
      <c r="T75" s="24">
        <f>IF(COUNT(L75:S75)=0,"",SUM(L75:S75))</f>
        <v/>
      </c>
      <c r="U75" s="23" t="n"/>
      <c r="V75" s="26">
        <f>IF(A75="","",SUMIFS('Tankers'!$G$4:$G$2003,'Tankers'!$A$4:$A$2003,A75,'Tankers'!$D$4:$D$2003,$I$3))</f>
        <v/>
      </c>
      <c r="W75" s="26">
        <f>IF(V75="","",IF($T$3="",0,V75*$T$3/100))</f>
        <v/>
      </c>
      <c r="X75" s="24">
        <f>IF(OR(NOT(ISNUMBER(T75)),NOT(ISNUMBER(T76))),"",IF(COUNT(L75:S75)&lt;&gt;COUNT(L76:S76),"Check the meters",T76-T75-IF($L$4="Yes",N(U75),0)))</f>
        <v/>
      </c>
      <c r="Y75" s="24">
        <f>IF(AND(ISNUMBER(K75),ISNUMBER(V75),ISNUMBER(W75),ISNUMBER(X75)),K75+V75-W75-X75,"")</f>
        <v/>
      </c>
      <c r="Z75" s="23" t="n"/>
      <c r="AA75" s="24">
        <f>IF(ISNUMBER(Z75),Z75,IF(ISNUMBER(K76),K76,""))</f>
        <v/>
      </c>
      <c r="AB75" s="27">
        <f>IF(AND(ISNUMBER(Y75),ISNUMBER(AA75)),AA75-Y75,"")</f>
        <v/>
      </c>
      <c r="AC75" s="24">
        <f>IF(ISNUMBER(AA75),0.04*AA75,"")</f>
        <v/>
      </c>
      <c r="AD75" s="28">
        <f>IF(AND(ISNUMBER(AB75),ISNUMBER(AA75)),IF(AA75=0,"",AB75/AA75),"")</f>
        <v/>
      </c>
      <c r="AE75" s="29">
        <f>IF(ISNUMBER(AB75),IF(ROUND(ABS(AB75),3)&lt;=ROUND(AC75,3),"Inside 4%","Over 4%"),"")</f>
        <v/>
      </c>
      <c r="AF75" s="22" t="n"/>
    </row>
    <row r="76">
      <c r="A76" s="30">
        <f>IF(A75="","",A75+1)</f>
        <v/>
      </c>
      <c r="B76" s="22" t="n"/>
      <c r="C76" s="23" t="n"/>
      <c r="D76" s="22" t="n"/>
      <c r="E76" s="22" t="n"/>
      <c r="F76" s="23" t="n"/>
      <c r="G76" s="22" t="n"/>
      <c r="H76" s="22" t="n"/>
      <c r="I76" s="23" t="n"/>
      <c r="J76" s="22" t="n"/>
      <c r="K76" s="24">
        <f>IF(COUNT(C76,F76,I76)=0,"",SUM(C76,F76,I76))</f>
        <v/>
      </c>
      <c r="L76" s="25" t="n"/>
      <c r="M76" s="25" t="n"/>
      <c r="N76" s="25" t="n"/>
      <c r="O76" s="25" t="n"/>
      <c r="P76" s="25" t="n"/>
      <c r="Q76" s="25" t="n"/>
      <c r="R76" s="25" t="n"/>
      <c r="S76" s="25" t="n"/>
      <c r="T76" s="24">
        <f>IF(COUNT(L76:S76)=0,"",SUM(L76:S76))</f>
        <v/>
      </c>
      <c r="U76" s="23" t="n"/>
      <c r="V76" s="26">
        <f>IF(A76="","",SUMIFS('Tankers'!$G$4:$G$2003,'Tankers'!$A$4:$A$2003,A76,'Tankers'!$D$4:$D$2003,$I$3))</f>
        <v/>
      </c>
      <c r="W76" s="26">
        <f>IF(V76="","",IF($T$3="",0,V76*$T$3/100))</f>
        <v/>
      </c>
      <c r="X76" s="24">
        <f>IF(OR(NOT(ISNUMBER(T76)),NOT(ISNUMBER(T77))),"",IF(COUNT(L76:S76)&lt;&gt;COUNT(L77:S77),"Check the meters",T77-T76-IF($L$4="Yes",N(U76),0)))</f>
        <v/>
      </c>
      <c r="Y76" s="24">
        <f>IF(AND(ISNUMBER(K76),ISNUMBER(V76),ISNUMBER(W76),ISNUMBER(X76)),K76+V76-W76-X76,"")</f>
        <v/>
      </c>
      <c r="Z76" s="23" t="n"/>
      <c r="AA76" s="24">
        <f>IF(ISNUMBER(Z76),Z76,IF(ISNUMBER(K77),K77,""))</f>
        <v/>
      </c>
      <c r="AB76" s="27">
        <f>IF(AND(ISNUMBER(Y76),ISNUMBER(AA76)),AA76-Y76,"")</f>
        <v/>
      </c>
      <c r="AC76" s="24">
        <f>IF(ISNUMBER(AA76),0.04*AA76,"")</f>
        <v/>
      </c>
      <c r="AD76" s="28">
        <f>IF(AND(ISNUMBER(AB76),ISNUMBER(AA76)),IF(AA76=0,"",AB76/AA76),"")</f>
        <v/>
      </c>
      <c r="AE76" s="29">
        <f>IF(ISNUMBER(AB76),IF(ROUND(ABS(AB76),3)&lt;=ROUND(AC76,3),"Inside 4%","Over 4%"),"")</f>
        <v/>
      </c>
      <c r="AF76" s="22" t="n"/>
    </row>
    <row r="77">
      <c r="A77" s="30">
        <f>IF(A76="","",A76+1)</f>
        <v/>
      </c>
      <c r="B77" s="22" t="n"/>
      <c r="C77" s="23" t="n"/>
      <c r="D77" s="22" t="n"/>
      <c r="E77" s="22" t="n"/>
      <c r="F77" s="23" t="n"/>
      <c r="G77" s="22" t="n"/>
      <c r="H77" s="22" t="n"/>
      <c r="I77" s="23" t="n"/>
      <c r="J77" s="22" t="n"/>
      <c r="K77" s="24">
        <f>IF(COUNT(C77,F77,I77)=0,"",SUM(C77,F77,I77))</f>
        <v/>
      </c>
      <c r="L77" s="25" t="n"/>
      <c r="M77" s="25" t="n"/>
      <c r="N77" s="25" t="n"/>
      <c r="O77" s="25" t="n"/>
      <c r="P77" s="25" t="n"/>
      <c r="Q77" s="25" t="n"/>
      <c r="R77" s="25" t="n"/>
      <c r="S77" s="25" t="n"/>
      <c r="T77" s="24">
        <f>IF(COUNT(L77:S77)=0,"",SUM(L77:S77))</f>
        <v/>
      </c>
      <c r="U77" s="23" t="n"/>
      <c r="V77" s="26">
        <f>IF(A77="","",SUMIFS('Tankers'!$G$4:$G$2003,'Tankers'!$A$4:$A$2003,A77,'Tankers'!$D$4:$D$2003,$I$3))</f>
        <v/>
      </c>
      <c r="W77" s="26">
        <f>IF(V77="","",IF($T$3="",0,V77*$T$3/100))</f>
        <v/>
      </c>
      <c r="X77" s="24">
        <f>IF(OR(NOT(ISNUMBER(T77)),NOT(ISNUMBER(T78))),"",IF(COUNT(L77:S77)&lt;&gt;COUNT(L78:S78),"Check the meters",T78-T77-IF($L$4="Yes",N(U77),0)))</f>
        <v/>
      </c>
      <c r="Y77" s="24">
        <f>IF(AND(ISNUMBER(K77),ISNUMBER(V77),ISNUMBER(W77),ISNUMBER(X77)),K77+V77-W77-X77,"")</f>
        <v/>
      </c>
      <c r="Z77" s="23" t="n"/>
      <c r="AA77" s="24">
        <f>IF(ISNUMBER(Z77),Z77,IF(ISNUMBER(K78),K78,""))</f>
        <v/>
      </c>
      <c r="AB77" s="27">
        <f>IF(AND(ISNUMBER(Y77),ISNUMBER(AA77)),AA77-Y77,"")</f>
        <v/>
      </c>
      <c r="AC77" s="24">
        <f>IF(ISNUMBER(AA77),0.04*AA77,"")</f>
        <v/>
      </c>
      <c r="AD77" s="28">
        <f>IF(AND(ISNUMBER(AB77),ISNUMBER(AA77)),IF(AA77=0,"",AB77/AA77),"")</f>
        <v/>
      </c>
      <c r="AE77" s="29">
        <f>IF(ISNUMBER(AB77),IF(ROUND(ABS(AB77),3)&lt;=ROUND(AC77,3),"Inside 4%","Over 4%"),"")</f>
        <v/>
      </c>
      <c r="AF77" s="22" t="n"/>
    </row>
    <row r="78">
      <c r="A78" s="30">
        <f>IF(A77="","",A77+1)</f>
        <v/>
      </c>
      <c r="B78" s="22" t="n"/>
      <c r="C78" s="23" t="n"/>
      <c r="D78" s="22" t="n"/>
      <c r="E78" s="22" t="n"/>
      <c r="F78" s="23" t="n"/>
      <c r="G78" s="22" t="n"/>
      <c r="H78" s="22" t="n"/>
      <c r="I78" s="23" t="n"/>
      <c r="J78" s="22" t="n"/>
      <c r="K78" s="24">
        <f>IF(COUNT(C78,F78,I78)=0,"",SUM(C78,F78,I78))</f>
        <v/>
      </c>
      <c r="L78" s="25" t="n"/>
      <c r="M78" s="25" t="n"/>
      <c r="N78" s="25" t="n"/>
      <c r="O78" s="25" t="n"/>
      <c r="P78" s="25" t="n"/>
      <c r="Q78" s="25" t="n"/>
      <c r="R78" s="25" t="n"/>
      <c r="S78" s="25" t="n"/>
      <c r="T78" s="24">
        <f>IF(COUNT(L78:S78)=0,"",SUM(L78:S78))</f>
        <v/>
      </c>
      <c r="U78" s="23" t="n"/>
      <c r="V78" s="26">
        <f>IF(A78="","",SUMIFS('Tankers'!$G$4:$G$2003,'Tankers'!$A$4:$A$2003,A78,'Tankers'!$D$4:$D$2003,$I$3))</f>
        <v/>
      </c>
      <c r="W78" s="26">
        <f>IF(V78="","",IF($T$3="",0,V78*$T$3/100))</f>
        <v/>
      </c>
      <c r="X78" s="24">
        <f>IF(OR(NOT(ISNUMBER(T78)),NOT(ISNUMBER(T79))),"",IF(COUNT(L78:S78)&lt;&gt;COUNT(L79:S79),"Check the meters",T79-T78-IF($L$4="Yes",N(U78),0)))</f>
        <v/>
      </c>
      <c r="Y78" s="24">
        <f>IF(AND(ISNUMBER(K78),ISNUMBER(V78),ISNUMBER(W78),ISNUMBER(X78)),K78+V78-W78-X78,"")</f>
        <v/>
      </c>
      <c r="Z78" s="23" t="n"/>
      <c r="AA78" s="24">
        <f>IF(ISNUMBER(Z78),Z78,IF(ISNUMBER(K79),K79,""))</f>
        <v/>
      </c>
      <c r="AB78" s="27">
        <f>IF(AND(ISNUMBER(Y78),ISNUMBER(AA78)),AA78-Y78,"")</f>
        <v/>
      </c>
      <c r="AC78" s="24">
        <f>IF(ISNUMBER(AA78),0.04*AA78,"")</f>
        <v/>
      </c>
      <c r="AD78" s="28">
        <f>IF(AND(ISNUMBER(AB78),ISNUMBER(AA78)),IF(AA78=0,"",AB78/AA78),"")</f>
        <v/>
      </c>
      <c r="AE78" s="29">
        <f>IF(ISNUMBER(AB78),IF(ROUND(ABS(AB78),3)&lt;=ROUND(AC78,3),"Inside 4%","Over 4%"),"")</f>
        <v/>
      </c>
      <c r="AF78" s="22" t="n"/>
    </row>
    <row r="79">
      <c r="A79" s="30">
        <f>IF(A78="","",A78+1)</f>
        <v/>
      </c>
      <c r="B79" s="22" t="n"/>
      <c r="C79" s="23" t="n"/>
      <c r="D79" s="22" t="n"/>
      <c r="E79" s="22" t="n"/>
      <c r="F79" s="23" t="n"/>
      <c r="G79" s="22" t="n"/>
      <c r="H79" s="22" t="n"/>
      <c r="I79" s="23" t="n"/>
      <c r="J79" s="22" t="n"/>
      <c r="K79" s="24">
        <f>IF(COUNT(C79,F79,I79)=0,"",SUM(C79,F79,I79))</f>
        <v/>
      </c>
      <c r="L79" s="25" t="n"/>
      <c r="M79" s="25" t="n"/>
      <c r="N79" s="25" t="n"/>
      <c r="O79" s="25" t="n"/>
      <c r="P79" s="25" t="n"/>
      <c r="Q79" s="25" t="n"/>
      <c r="R79" s="25" t="n"/>
      <c r="S79" s="25" t="n"/>
      <c r="T79" s="24">
        <f>IF(COUNT(L79:S79)=0,"",SUM(L79:S79))</f>
        <v/>
      </c>
      <c r="U79" s="23" t="n"/>
      <c r="V79" s="26">
        <f>IF(A79="","",SUMIFS('Tankers'!$G$4:$G$2003,'Tankers'!$A$4:$A$2003,A79,'Tankers'!$D$4:$D$2003,$I$3))</f>
        <v/>
      </c>
      <c r="W79" s="26">
        <f>IF(V79="","",IF($T$3="",0,V79*$T$3/100))</f>
        <v/>
      </c>
      <c r="X79" s="24">
        <f>IF(OR(NOT(ISNUMBER(T79)),NOT(ISNUMBER(T80))),"",IF(COUNT(L79:S79)&lt;&gt;COUNT(L80:S80),"Check the meters",T80-T79-IF($L$4="Yes",N(U79),0)))</f>
        <v/>
      </c>
      <c r="Y79" s="24">
        <f>IF(AND(ISNUMBER(K79),ISNUMBER(V79),ISNUMBER(W79),ISNUMBER(X79)),K79+V79-W79-X79,"")</f>
        <v/>
      </c>
      <c r="Z79" s="23" t="n"/>
      <c r="AA79" s="24">
        <f>IF(ISNUMBER(Z79),Z79,IF(ISNUMBER(K80),K80,""))</f>
        <v/>
      </c>
      <c r="AB79" s="27">
        <f>IF(AND(ISNUMBER(Y79),ISNUMBER(AA79)),AA79-Y79,"")</f>
        <v/>
      </c>
      <c r="AC79" s="24">
        <f>IF(ISNUMBER(AA79),0.04*AA79,"")</f>
        <v/>
      </c>
      <c r="AD79" s="28">
        <f>IF(AND(ISNUMBER(AB79),ISNUMBER(AA79)),IF(AA79=0,"",AB79/AA79),"")</f>
        <v/>
      </c>
      <c r="AE79" s="29">
        <f>IF(ISNUMBER(AB79),IF(ROUND(ABS(AB79),3)&lt;=ROUND(AC79,3),"Inside 4%","Over 4%"),"")</f>
        <v/>
      </c>
      <c r="AF79" s="22" t="n"/>
    </row>
    <row r="80">
      <c r="A80" s="30">
        <f>IF(A79="","",A79+1)</f>
        <v/>
      </c>
      <c r="B80" s="22" t="n"/>
      <c r="C80" s="23" t="n"/>
      <c r="D80" s="22" t="n"/>
      <c r="E80" s="22" t="n"/>
      <c r="F80" s="23" t="n"/>
      <c r="G80" s="22" t="n"/>
      <c r="H80" s="22" t="n"/>
      <c r="I80" s="23" t="n"/>
      <c r="J80" s="22" t="n"/>
      <c r="K80" s="24">
        <f>IF(COUNT(C80,F80,I80)=0,"",SUM(C80,F80,I80))</f>
        <v/>
      </c>
      <c r="L80" s="25" t="n"/>
      <c r="M80" s="25" t="n"/>
      <c r="N80" s="25" t="n"/>
      <c r="O80" s="25" t="n"/>
      <c r="P80" s="25" t="n"/>
      <c r="Q80" s="25" t="n"/>
      <c r="R80" s="25" t="n"/>
      <c r="S80" s="25" t="n"/>
      <c r="T80" s="24">
        <f>IF(COUNT(L80:S80)=0,"",SUM(L80:S80))</f>
        <v/>
      </c>
      <c r="U80" s="23" t="n"/>
      <c r="V80" s="26">
        <f>IF(A80="","",SUMIFS('Tankers'!$G$4:$G$2003,'Tankers'!$A$4:$A$2003,A80,'Tankers'!$D$4:$D$2003,$I$3))</f>
        <v/>
      </c>
      <c r="W80" s="26">
        <f>IF(V80="","",IF($T$3="",0,V80*$T$3/100))</f>
        <v/>
      </c>
      <c r="X80" s="24">
        <f>IF(OR(NOT(ISNUMBER(T80)),NOT(ISNUMBER(T81))),"",IF(COUNT(L80:S80)&lt;&gt;COUNT(L81:S81),"Check the meters",T81-T80-IF($L$4="Yes",N(U80),0)))</f>
        <v/>
      </c>
      <c r="Y80" s="24">
        <f>IF(AND(ISNUMBER(K80),ISNUMBER(V80),ISNUMBER(W80),ISNUMBER(X80)),K80+V80-W80-X80,"")</f>
        <v/>
      </c>
      <c r="Z80" s="23" t="n"/>
      <c r="AA80" s="24">
        <f>IF(ISNUMBER(Z80),Z80,IF(ISNUMBER(K81),K81,""))</f>
        <v/>
      </c>
      <c r="AB80" s="27">
        <f>IF(AND(ISNUMBER(Y80),ISNUMBER(AA80)),AA80-Y80,"")</f>
        <v/>
      </c>
      <c r="AC80" s="24">
        <f>IF(ISNUMBER(AA80),0.04*AA80,"")</f>
        <v/>
      </c>
      <c r="AD80" s="28">
        <f>IF(AND(ISNUMBER(AB80),ISNUMBER(AA80)),IF(AA80=0,"",AB80/AA80),"")</f>
        <v/>
      </c>
      <c r="AE80" s="29">
        <f>IF(ISNUMBER(AB80),IF(ROUND(ABS(AB80),3)&lt;=ROUND(AC80,3),"Inside 4%","Over 4%"),"")</f>
        <v/>
      </c>
      <c r="AF80" s="22" t="n"/>
    </row>
    <row r="81">
      <c r="A81" s="30">
        <f>IF(A80="","",A80+1)</f>
        <v/>
      </c>
      <c r="B81" s="22" t="n"/>
      <c r="C81" s="23" t="n"/>
      <c r="D81" s="22" t="n"/>
      <c r="E81" s="22" t="n"/>
      <c r="F81" s="23" t="n"/>
      <c r="G81" s="22" t="n"/>
      <c r="H81" s="22" t="n"/>
      <c r="I81" s="23" t="n"/>
      <c r="J81" s="22" t="n"/>
      <c r="K81" s="24">
        <f>IF(COUNT(C81,F81,I81)=0,"",SUM(C81,F81,I81))</f>
        <v/>
      </c>
      <c r="L81" s="25" t="n"/>
      <c r="M81" s="25" t="n"/>
      <c r="N81" s="25" t="n"/>
      <c r="O81" s="25" t="n"/>
      <c r="P81" s="25" t="n"/>
      <c r="Q81" s="25" t="n"/>
      <c r="R81" s="25" t="n"/>
      <c r="S81" s="25" t="n"/>
      <c r="T81" s="24">
        <f>IF(COUNT(L81:S81)=0,"",SUM(L81:S81))</f>
        <v/>
      </c>
      <c r="U81" s="23" t="n"/>
      <c r="V81" s="26">
        <f>IF(A81="","",SUMIFS('Tankers'!$G$4:$G$2003,'Tankers'!$A$4:$A$2003,A81,'Tankers'!$D$4:$D$2003,$I$3))</f>
        <v/>
      </c>
      <c r="W81" s="26">
        <f>IF(V81="","",IF($T$3="",0,V81*$T$3/100))</f>
        <v/>
      </c>
      <c r="X81" s="24">
        <f>IF(OR(NOT(ISNUMBER(T81)),NOT(ISNUMBER(T82))),"",IF(COUNT(L81:S81)&lt;&gt;COUNT(L82:S82),"Check the meters",T82-T81-IF($L$4="Yes",N(U81),0)))</f>
        <v/>
      </c>
      <c r="Y81" s="24">
        <f>IF(AND(ISNUMBER(K81),ISNUMBER(V81),ISNUMBER(W81),ISNUMBER(X81)),K81+V81-W81-X81,"")</f>
        <v/>
      </c>
      <c r="Z81" s="23" t="n"/>
      <c r="AA81" s="24">
        <f>IF(ISNUMBER(Z81),Z81,IF(ISNUMBER(K82),K82,""))</f>
        <v/>
      </c>
      <c r="AB81" s="27">
        <f>IF(AND(ISNUMBER(Y81),ISNUMBER(AA81)),AA81-Y81,"")</f>
        <v/>
      </c>
      <c r="AC81" s="24">
        <f>IF(ISNUMBER(AA81),0.04*AA81,"")</f>
        <v/>
      </c>
      <c r="AD81" s="28">
        <f>IF(AND(ISNUMBER(AB81),ISNUMBER(AA81)),IF(AA81=0,"",AB81/AA81),"")</f>
        <v/>
      </c>
      <c r="AE81" s="29">
        <f>IF(ISNUMBER(AB81),IF(ROUND(ABS(AB81),3)&lt;=ROUND(AC81,3),"Inside 4%","Over 4%"),"")</f>
        <v/>
      </c>
      <c r="AF81" s="22" t="n"/>
    </row>
    <row r="82">
      <c r="A82" s="30">
        <f>IF(A81="","",A81+1)</f>
        <v/>
      </c>
      <c r="B82" s="22" t="n"/>
      <c r="C82" s="23" t="n"/>
      <c r="D82" s="22" t="n"/>
      <c r="E82" s="22" t="n"/>
      <c r="F82" s="23" t="n"/>
      <c r="G82" s="22" t="n"/>
      <c r="H82" s="22" t="n"/>
      <c r="I82" s="23" t="n"/>
      <c r="J82" s="22" t="n"/>
      <c r="K82" s="24">
        <f>IF(COUNT(C82,F82,I82)=0,"",SUM(C82,F82,I82))</f>
        <v/>
      </c>
      <c r="L82" s="25" t="n"/>
      <c r="M82" s="25" t="n"/>
      <c r="N82" s="25" t="n"/>
      <c r="O82" s="25" t="n"/>
      <c r="P82" s="25" t="n"/>
      <c r="Q82" s="25" t="n"/>
      <c r="R82" s="25" t="n"/>
      <c r="S82" s="25" t="n"/>
      <c r="T82" s="24">
        <f>IF(COUNT(L82:S82)=0,"",SUM(L82:S82))</f>
        <v/>
      </c>
      <c r="U82" s="23" t="n"/>
      <c r="V82" s="26">
        <f>IF(A82="","",SUMIFS('Tankers'!$G$4:$G$2003,'Tankers'!$A$4:$A$2003,A82,'Tankers'!$D$4:$D$2003,$I$3))</f>
        <v/>
      </c>
      <c r="W82" s="26">
        <f>IF(V82="","",IF($T$3="",0,V82*$T$3/100))</f>
        <v/>
      </c>
      <c r="X82" s="24">
        <f>IF(OR(NOT(ISNUMBER(T82)),NOT(ISNUMBER(T83))),"",IF(COUNT(L82:S82)&lt;&gt;COUNT(L83:S83),"Check the meters",T83-T82-IF($L$4="Yes",N(U82),0)))</f>
        <v/>
      </c>
      <c r="Y82" s="24">
        <f>IF(AND(ISNUMBER(K82),ISNUMBER(V82),ISNUMBER(W82),ISNUMBER(X82)),K82+V82-W82-X82,"")</f>
        <v/>
      </c>
      <c r="Z82" s="23" t="n"/>
      <c r="AA82" s="24">
        <f>IF(ISNUMBER(Z82),Z82,IF(ISNUMBER(K83),K83,""))</f>
        <v/>
      </c>
      <c r="AB82" s="27">
        <f>IF(AND(ISNUMBER(Y82),ISNUMBER(AA82)),AA82-Y82,"")</f>
        <v/>
      </c>
      <c r="AC82" s="24">
        <f>IF(ISNUMBER(AA82),0.04*AA82,"")</f>
        <v/>
      </c>
      <c r="AD82" s="28">
        <f>IF(AND(ISNUMBER(AB82),ISNUMBER(AA82)),IF(AA82=0,"",AB82/AA82),"")</f>
        <v/>
      </c>
      <c r="AE82" s="29">
        <f>IF(ISNUMBER(AB82),IF(ROUND(ABS(AB82),3)&lt;=ROUND(AC82,3),"Inside 4%","Over 4%"),"")</f>
        <v/>
      </c>
      <c r="AF82" s="22" t="n"/>
    </row>
    <row r="83">
      <c r="A83" s="30">
        <f>IF(A82="","",A82+1)</f>
        <v/>
      </c>
      <c r="B83" s="22" t="n"/>
      <c r="C83" s="23" t="n"/>
      <c r="D83" s="22" t="n"/>
      <c r="E83" s="22" t="n"/>
      <c r="F83" s="23" t="n"/>
      <c r="G83" s="22" t="n"/>
      <c r="H83" s="22" t="n"/>
      <c r="I83" s="23" t="n"/>
      <c r="J83" s="22" t="n"/>
      <c r="K83" s="24">
        <f>IF(COUNT(C83,F83,I83)=0,"",SUM(C83,F83,I83))</f>
        <v/>
      </c>
      <c r="L83" s="25" t="n"/>
      <c r="M83" s="25" t="n"/>
      <c r="N83" s="25" t="n"/>
      <c r="O83" s="25" t="n"/>
      <c r="P83" s="25" t="n"/>
      <c r="Q83" s="25" t="n"/>
      <c r="R83" s="25" t="n"/>
      <c r="S83" s="25" t="n"/>
      <c r="T83" s="24">
        <f>IF(COUNT(L83:S83)=0,"",SUM(L83:S83))</f>
        <v/>
      </c>
      <c r="U83" s="23" t="n"/>
      <c r="V83" s="26">
        <f>IF(A83="","",SUMIFS('Tankers'!$G$4:$G$2003,'Tankers'!$A$4:$A$2003,A83,'Tankers'!$D$4:$D$2003,$I$3))</f>
        <v/>
      </c>
      <c r="W83" s="26">
        <f>IF(V83="","",IF($T$3="",0,V83*$T$3/100))</f>
        <v/>
      </c>
      <c r="X83" s="24">
        <f>IF(OR(NOT(ISNUMBER(T83)),NOT(ISNUMBER(T84))),"",IF(COUNT(L83:S83)&lt;&gt;COUNT(L84:S84),"Check the meters",T84-T83-IF($L$4="Yes",N(U83),0)))</f>
        <v/>
      </c>
      <c r="Y83" s="24">
        <f>IF(AND(ISNUMBER(K83),ISNUMBER(V83),ISNUMBER(W83),ISNUMBER(X83)),K83+V83-W83-X83,"")</f>
        <v/>
      </c>
      <c r="Z83" s="23" t="n"/>
      <c r="AA83" s="24">
        <f>IF(ISNUMBER(Z83),Z83,IF(ISNUMBER(K84),K84,""))</f>
        <v/>
      </c>
      <c r="AB83" s="27">
        <f>IF(AND(ISNUMBER(Y83),ISNUMBER(AA83)),AA83-Y83,"")</f>
        <v/>
      </c>
      <c r="AC83" s="24">
        <f>IF(ISNUMBER(AA83),0.04*AA83,"")</f>
        <v/>
      </c>
      <c r="AD83" s="28">
        <f>IF(AND(ISNUMBER(AB83),ISNUMBER(AA83)),IF(AA83=0,"",AB83/AA83),"")</f>
        <v/>
      </c>
      <c r="AE83" s="29">
        <f>IF(ISNUMBER(AB83),IF(ROUND(ABS(AB83),3)&lt;=ROUND(AC83,3),"Inside 4%","Over 4%"),"")</f>
        <v/>
      </c>
      <c r="AF83" s="22" t="n"/>
    </row>
    <row r="84">
      <c r="A84" s="30">
        <f>IF(A83="","",A83+1)</f>
        <v/>
      </c>
      <c r="B84" s="22" t="n"/>
      <c r="C84" s="23" t="n"/>
      <c r="D84" s="22" t="n"/>
      <c r="E84" s="22" t="n"/>
      <c r="F84" s="23" t="n"/>
      <c r="G84" s="22" t="n"/>
      <c r="H84" s="22" t="n"/>
      <c r="I84" s="23" t="n"/>
      <c r="J84" s="22" t="n"/>
      <c r="K84" s="24">
        <f>IF(COUNT(C84,F84,I84)=0,"",SUM(C84,F84,I84))</f>
        <v/>
      </c>
      <c r="L84" s="25" t="n"/>
      <c r="M84" s="25" t="n"/>
      <c r="N84" s="25" t="n"/>
      <c r="O84" s="25" t="n"/>
      <c r="P84" s="25" t="n"/>
      <c r="Q84" s="25" t="n"/>
      <c r="R84" s="25" t="n"/>
      <c r="S84" s="25" t="n"/>
      <c r="T84" s="24">
        <f>IF(COUNT(L84:S84)=0,"",SUM(L84:S84))</f>
        <v/>
      </c>
      <c r="U84" s="23" t="n"/>
      <c r="V84" s="26">
        <f>IF(A84="","",SUMIFS('Tankers'!$G$4:$G$2003,'Tankers'!$A$4:$A$2003,A84,'Tankers'!$D$4:$D$2003,$I$3))</f>
        <v/>
      </c>
      <c r="W84" s="26">
        <f>IF(V84="","",IF($T$3="",0,V84*$T$3/100))</f>
        <v/>
      </c>
      <c r="X84" s="24">
        <f>IF(OR(NOT(ISNUMBER(T84)),NOT(ISNUMBER(T85))),"",IF(COUNT(L84:S84)&lt;&gt;COUNT(L85:S85),"Check the meters",T85-T84-IF($L$4="Yes",N(U84),0)))</f>
        <v/>
      </c>
      <c r="Y84" s="24">
        <f>IF(AND(ISNUMBER(K84),ISNUMBER(V84),ISNUMBER(W84),ISNUMBER(X84)),K84+V84-W84-X84,"")</f>
        <v/>
      </c>
      <c r="Z84" s="23" t="n"/>
      <c r="AA84" s="24">
        <f>IF(ISNUMBER(Z84),Z84,IF(ISNUMBER(K85),K85,""))</f>
        <v/>
      </c>
      <c r="AB84" s="27">
        <f>IF(AND(ISNUMBER(Y84),ISNUMBER(AA84)),AA84-Y84,"")</f>
        <v/>
      </c>
      <c r="AC84" s="24">
        <f>IF(ISNUMBER(AA84),0.04*AA84,"")</f>
        <v/>
      </c>
      <c r="AD84" s="28">
        <f>IF(AND(ISNUMBER(AB84),ISNUMBER(AA84)),IF(AA84=0,"",AB84/AA84),"")</f>
        <v/>
      </c>
      <c r="AE84" s="29">
        <f>IF(ISNUMBER(AB84),IF(ROUND(ABS(AB84),3)&lt;=ROUND(AC84,3),"Inside 4%","Over 4%"),"")</f>
        <v/>
      </c>
      <c r="AF84" s="22" t="n"/>
    </row>
    <row r="85">
      <c r="A85" s="30">
        <f>IF(A84="","",A84+1)</f>
        <v/>
      </c>
      <c r="B85" s="22" t="n"/>
      <c r="C85" s="23" t="n"/>
      <c r="D85" s="22" t="n"/>
      <c r="E85" s="22" t="n"/>
      <c r="F85" s="23" t="n"/>
      <c r="G85" s="22" t="n"/>
      <c r="H85" s="22" t="n"/>
      <c r="I85" s="23" t="n"/>
      <c r="J85" s="22" t="n"/>
      <c r="K85" s="24">
        <f>IF(COUNT(C85,F85,I85)=0,"",SUM(C85,F85,I85))</f>
        <v/>
      </c>
      <c r="L85" s="25" t="n"/>
      <c r="M85" s="25" t="n"/>
      <c r="N85" s="25" t="n"/>
      <c r="O85" s="25" t="n"/>
      <c r="P85" s="25" t="n"/>
      <c r="Q85" s="25" t="n"/>
      <c r="R85" s="25" t="n"/>
      <c r="S85" s="25" t="n"/>
      <c r="T85" s="24">
        <f>IF(COUNT(L85:S85)=0,"",SUM(L85:S85))</f>
        <v/>
      </c>
      <c r="U85" s="23" t="n"/>
      <c r="V85" s="26">
        <f>IF(A85="","",SUMIFS('Tankers'!$G$4:$G$2003,'Tankers'!$A$4:$A$2003,A85,'Tankers'!$D$4:$D$2003,$I$3))</f>
        <v/>
      </c>
      <c r="W85" s="26">
        <f>IF(V85="","",IF($T$3="",0,V85*$T$3/100))</f>
        <v/>
      </c>
      <c r="X85" s="24">
        <f>IF(OR(NOT(ISNUMBER(T85)),NOT(ISNUMBER(T86))),"",IF(COUNT(L85:S85)&lt;&gt;COUNT(L86:S86),"Check the meters",T86-T85-IF($L$4="Yes",N(U85),0)))</f>
        <v/>
      </c>
      <c r="Y85" s="24">
        <f>IF(AND(ISNUMBER(K85),ISNUMBER(V85),ISNUMBER(W85),ISNUMBER(X85)),K85+V85-W85-X85,"")</f>
        <v/>
      </c>
      <c r="Z85" s="23" t="n"/>
      <c r="AA85" s="24">
        <f>IF(ISNUMBER(Z85),Z85,IF(ISNUMBER(K86),K86,""))</f>
        <v/>
      </c>
      <c r="AB85" s="27">
        <f>IF(AND(ISNUMBER(Y85),ISNUMBER(AA85)),AA85-Y85,"")</f>
        <v/>
      </c>
      <c r="AC85" s="24">
        <f>IF(ISNUMBER(AA85),0.04*AA85,"")</f>
        <v/>
      </c>
      <c r="AD85" s="28">
        <f>IF(AND(ISNUMBER(AB85),ISNUMBER(AA85)),IF(AA85=0,"",AB85/AA85),"")</f>
        <v/>
      </c>
      <c r="AE85" s="29">
        <f>IF(ISNUMBER(AB85),IF(ROUND(ABS(AB85),3)&lt;=ROUND(AC85,3),"Inside 4%","Over 4%"),"")</f>
        <v/>
      </c>
      <c r="AF85" s="22" t="n"/>
    </row>
    <row r="86">
      <c r="A86" s="30">
        <f>IF(A85="","",A85+1)</f>
        <v/>
      </c>
      <c r="B86" s="22" t="n"/>
      <c r="C86" s="23" t="n"/>
      <c r="D86" s="22" t="n"/>
      <c r="E86" s="22" t="n"/>
      <c r="F86" s="23" t="n"/>
      <c r="G86" s="22" t="n"/>
      <c r="H86" s="22" t="n"/>
      <c r="I86" s="23" t="n"/>
      <c r="J86" s="22" t="n"/>
      <c r="K86" s="24">
        <f>IF(COUNT(C86,F86,I86)=0,"",SUM(C86,F86,I86))</f>
        <v/>
      </c>
      <c r="L86" s="25" t="n"/>
      <c r="M86" s="25" t="n"/>
      <c r="N86" s="25" t="n"/>
      <c r="O86" s="25" t="n"/>
      <c r="P86" s="25" t="n"/>
      <c r="Q86" s="25" t="n"/>
      <c r="R86" s="25" t="n"/>
      <c r="S86" s="25" t="n"/>
      <c r="T86" s="24">
        <f>IF(COUNT(L86:S86)=0,"",SUM(L86:S86))</f>
        <v/>
      </c>
      <c r="U86" s="23" t="n"/>
      <c r="V86" s="26">
        <f>IF(A86="","",SUMIFS('Tankers'!$G$4:$G$2003,'Tankers'!$A$4:$A$2003,A86,'Tankers'!$D$4:$D$2003,$I$3))</f>
        <v/>
      </c>
      <c r="W86" s="26">
        <f>IF(V86="","",IF($T$3="",0,V86*$T$3/100))</f>
        <v/>
      </c>
      <c r="X86" s="24">
        <f>IF(OR(NOT(ISNUMBER(T86)),NOT(ISNUMBER(T87))),"",IF(COUNT(L86:S86)&lt;&gt;COUNT(L87:S87),"Check the meters",T87-T86-IF($L$4="Yes",N(U86),0)))</f>
        <v/>
      </c>
      <c r="Y86" s="24">
        <f>IF(AND(ISNUMBER(K86),ISNUMBER(V86),ISNUMBER(W86),ISNUMBER(X86)),K86+V86-W86-X86,"")</f>
        <v/>
      </c>
      <c r="Z86" s="23" t="n"/>
      <c r="AA86" s="24">
        <f>IF(ISNUMBER(Z86),Z86,IF(ISNUMBER(K87),K87,""))</f>
        <v/>
      </c>
      <c r="AB86" s="27">
        <f>IF(AND(ISNUMBER(Y86),ISNUMBER(AA86)),AA86-Y86,"")</f>
        <v/>
      </c>
      <c r="AC86" s="24">
        <f>IF(ISNUMBER(AA86),0.04*AA86,"")</f>
        <v/>
      </c>
      <c r="AD86" s="28">
        <f>IF(AND(ISNUMBER(AB86),ISNUMBER(AA86)),IF(AA86=0,"",AB86/AA86),"")</f>
        <v/>
      </c>
      <c r="AE86" s="29">
        <f>IF(ISNUMBER(AB86),IF(ROUND(ABS(AB86),3)&lt;=ROUND(AC86,3),"Inside 4%","Over 4%"),"")</f>
        <v/>
      </c>
      <c r="AF86" s="22" t="n"/>
    </row>
    <row r="87">
      <c r="A87" s="30">
        <f>IF(A86="","",A86+1)</f>
        <v/>
      </c>
      <c r="B87" s="22" t="n"/>
      <c r="C87" s="23" t="n"/>
      <c r="D87" s="22" t="n"/>
      <c r="E87" s="22" t="n"/>
      <c r="F87" s="23" t="n"/>
      <c r="G87" s="22" t="n"/>
      <c r="H87" s="22" t="n"/>
      <c r="I87" s="23" t="n"/>
      <c r="J87" s="22" t="n"/>
      <c r="K87" s="24">
        <f>IF(COUNT(C87,F87,I87)=0,"",SUM(C87,F87,I87))</f>
        <v/>
      </c>
      <c r="L87" s="25" t="n"/>
      <c r="M87" s="25" t="n"/>
      <c r="N87" s="25" t="n"/>
      <c r="O87" s="25" t="n"/>
      <c r="P87" s="25" t="n"/>
      <c r="Q87" s="25" t="n"/>
      <c r="R87" s="25" t="n"/>
      <c r="S87" s="25" t="n"/>
      <c r="T87" s="24">
        <f>IF(COUNT(L87:S87)=0,"",SUM(L87:S87))</f>
        <v/>
      </c>
      <c r="U87" s="23" t="n"/>
      <c r="V87" s="26">
        <f>IF(A87="","",SUMIFS('Tankers'!$G$4:$G$2003,'Tankers'!$A$4:$A$2003,A87,'Tankers'!$D$4:$D$2003,$I$3))</f>
        <v/>
      </c>
      <c r="W87" s="26">
        <f>IF(V87="","",IF($T$3="",0,V87*$T$3/100))</f>
        <v/>
      </c>
      <c r="X87" s="24">
        <f>IF(OR(NOT(ISNUMBER(T87)),NOT(ISNUMBER(T88))),"",IF(COUNT(L87:S87)&lt;&gt;COUNT(L88:S88),"Check the meters",T88-T87-IF($L$4="Yes",N(U87),0)))</f>
        <v/>
      </c>
      <c r="Y87" s="24">
        <f>IF(AND(ISNUMBER(K87),ISNUMBER(V87),ISNUMBER(W87),ISNUMBER(X87)),K87+V87-W87-X87,"")</f>
        <v/>
      </c>
      <c r="Z87" s="23" t="n"/>
      <c r="AA87" s="24">
        <f>IF(ISNUMBER(Z87),Z87,IF(ISNUMBER(K88),K88,""))</f>
        <v/>
      </c>
      <c r="AB87" s="27">
        <f>IF(AND(ISNUMBER(Y87),ISNUMBER(AA87)),AA87-Y87,"")</f>
        <v/>
      </c>
      <c r="AC87" s="24">
        <f>IF(ISNUMBER(AA87),0.04*AA87,"")</f>
        <v/>
      </c>
      <c r="AD87" s="28">
        <f>IF(AND(ISNUMBER(AB87),ISNUMBER(AA87)),IF(AA87=0,"",AB87/AA87),"")</f>
        <v/>
      </c>
      <c r="AE87" s="29">
        <f>IF(ISNUMBER(AB87),IF(ROUND(ABS(AB87),3)&lt;=ROUND(AC87,3),"Inside 4%","Over 4%"),"")</f>
        <v/>
      </c>
      <c r="AF87" s="22" t="n"/>
    </row>
    <row r="88">
      <c r="A88" s="30">
        <f>IF(A87="","",A87+1)</f>
        <v/>
      </c>
      <c r="B88" s="22" t="n"/>
      <c r="C88" s="23" t="n"/>
      <c r="D88" s="22" t="n"/>
      <c r="E88" s="22" t="n"/>
      <c r="F88" s="23" t="n"/>
      <c r="G88" s="22" t="n"/>
      <c r="H88" s="22" t="n"/>
      <c r="I88" s="23" t="n"/>
      <c r="J88" s="22" t="n"/>
      <c r="K88" s="24">
        <f>IF(COUNT(C88,F88,I88)=0,"",SUM(C88,F88,I88))</f>
        <v/>
      </c>
      <c r="L88" s="25" t="n"/>
      <c r="M88" s="25" t="n"/>
      <c r="N88" s="25" t="n"/>
      <c r="O88" s="25" t="n"/>
      <c r="P88" s="25" t="n"/>
      <c r="Q88" s="25" t="n"/>
      <c r="R88" s="25" t="n"/>
      <c r="S88" s="25" t="n"/>
      <c r="T88" s="24">
        <f>IF(COUNT(L88:S88)=0,"",SUM(L88:S88))</f>
        <v/>
      </c>
      <c r="U88" s="23" t="n"/>
      <c r="V88" s="26">
        <f>IF(A88="","",SUMIFS('Tankers'!$G$4:$G$2003,'Tankers'!$A$4:$A$2003,A88,'Tankers'!$D$4:$D$2003,$I$3))</f>
        <v/>
      </c>
      <c r="W88" s="26">
        <f>IF(V88="","",IF($T$3="",0,V88*$T$3/100))</f>
        <v/>
      </c>
      <c r="X88" s="24">
        <f>IF(OR(NOT(ISNUMBER(T88)),NOT(ISNUMBER(T89))),"",IF(COUNT(L88:S88)&lt;&gt;COUNT(L89:S89),"Check the meters",T89-T88-IF($L$4="Yes",N(U88),0)))</f>
        <v/>
      </c>
      <c r="Y88" s="24">
        <f>IF(AND(ISNUMBER(K88),ISNUMBER(V88),ISNUMBER(W88),ISNUMBER(X88)),K88+V88-W88-X88,"")</f>
        <v/>
      </c>
      <c r="Z88" s="23" t="n"/>
      <c r="AA88" s="24">
        <f>IF(ISNUMBER(Z88),Z88,IF(ISNUMBER(K89),K89,""))</f>
        <v/>
      </c>
      <c r="AB88" s="27">
        <f>IF(AND(ISNUMBER(Y88),ISNUMBER(AA88)),AA88-Y88,"")</f>
        <v/>
      </c>
      <c r="AC88" s="24">
        <f>IF(ISNUMBER(AA88),0.04*AA88,"")</f>
        <v/>
      </c>
      <c r="AD88" s="28">
        <f>IF(AND(ISNUMBER(AB88),ISNUMBER(AA88)),IF(AA88=0,"",AB88/AA88),"")</f>
        <v/>
      </c>
      <c r="AE88" s="29">
        <f>IF(ISNUMBER(AB88),IF(ROUND(ABS(AB88),3)&lt;=ROUND(AC88,3),"Inside 4%","Over 4%"),"")</f>
        <v/>
      </c>
      <c r="AF88" s="22" t="n"/>
    </row>
    <row r="89">
      <c r="A89" s="30">
        <f>IF(A88="","",A88+1)</f>
        <v/>
      </c>
      <c r="B89" s="22" t="n"/>
      <c r="C89" s="23" t="n"/>
      <c r="D89" s="22" t="n"/>
      <c r="E89" s="22" t="n"/>
      <c r="F89" s="23" t="n"/>
      <c r="G89" s="22" t="n"/>
      <c r="H89" s="22" t="n"/>
      <c r="I89" s="23" t="n"/>
      <c r="J89" s="22" t="n"/>
      <c r="K89" s="24">
        <f>IF(COUNT(C89,F89,I89)=0,"",SUM(C89,F89,I89))</f>
        <v/>
      </c>
      <c r="L89" s="25" t="n"/>
      <c r="M89" s="25" t="n"/>
      <c r="N89" s="25" t="n"/>
      <c r="O89" s="25" t="n"/>
      <c r="P89" s="25" t="n"/>
      <c r="Q89" s="25" t="n"/>
      <c r="R89" s="25" t="n"/>
      <c r="S89" s="25" t="n"/>
      <c r="T89" s="24">
        <f>IF(COUNT(L89:S89)=0,"",SUM(L89:S89))</f>
        <v/>
      </c>
      <c r="U89" s="23" t="n"/>
      <c r="V89" s="26">
        <f>IF(A89="","",SUMIFS('Tankers'!$G$4:$G$2003,'Tankers'!$A$4:$A$2003,A89,'Tankers'!$D$4:$D$2003,$I$3))</f>
        <v/>
      </c>
      <c r="W89" s="26">
        <f>IF(V89="","",IF($T$3="",0,V89*$T$3/100))</f>
        <v/>
      </c>
      <c r="X89" s="24">
        <f>IF(OR(NOT(ISNUMBER(T89)),NOT(ISNUMBER(T90))),"",IF(COUNT(L89:S89)&lt;&gt;COUNT(L90:S90),"Check the meters",T90-T89-IF($L$4="Yes",N(U89),0)))</f>
        <v/>
      </c>
      <c r="Y89" s="24">
        <f>IF(AND(ISNUMBER(K89),ISNUMBER(V89),ISNUMBER(W89),ISNUMBER(X89)),K89+V89-W89-X89,"")</f>
        <v/>
      </c>
      <c r="Z89" s="23" t="n"/>
      <c r="AA89" s="24">
        <f>IF(ISNUMBER(Z89),Z89,IF(ISNUMBER(K90),K90,""))</f>
        <v/>
      </c>
      <c r="AB89" s="27">
        <f>IF(AND(ISNUMBER(Y89),ISNUMBER(AA89)),AA89-Y89,"")</f>
        <v/>
      </c>
      <c r="AC89" s="24">
        <f>IF(ISNUMBER(AA89),0.04*AA89,"")</f>
        <v/>
      </c>
      <c r="AD89" s="28">
        <f>IF(AND(ISNUMBER(AB89),ISNUMBER(AA89)),IF(AA89=0,"",AB89/AA89),"")</f>
        <v/>
      </c>
      <c r="AE89" s="29">
        <f>IF(ISNUMBER(AB89),IF(ROUND(ABS(AB89),3)&lt;=ROUND(AC89,3),"Inside 4%","Over 4%"),"")</f>
        <v/>
      </c>
      <c r="AF89" s="22" t="n"/>
    </row>
    <row r="90">
      <c r="A90" s="30">
        <f>IF(A89="","",A89+1)</f>
        <v/>
      </c>
      <c r="B90" s="22" t="n"/>
      <c r="C90" s="23" t="n"/>
      <c r="D90" s="22" t="n"/>
      <c r="E90" s="22" t="n"/>
      <c r="F90" s="23" t="n"/>
      <c r="G90" s="22" t="n"/>
      <c r="H90" s="22" t="n"/>
      <c r="I90" s="23" t="n"/>
      <c r="J90" s="22" t="n"/>
      <c r="K90" s="24">
        <f>IF(COUNT(C90,F90,I90)=0,"",SUM(C90,F90,I90))</f>
        <v/>
      </c>
      <c r="L90" s="25" t="n"/>
      <c r="M90" s="25" t="n"/>
      <c r="N90" s="25" t="n"/>
      <c r="O90" s="25" t="n"/>
      <c r="P90" s="25" t="n"/>
      <c r="Q90" s="25" t="n"/>
      <c r="R90" s="25" t="n"/>
      <c r="S90" s="25" t="n"/>
      <c r="T90" s="24">
        <f>IF(COUNT(L90:S90)=0,"",SUM(L90:S90))</f>
        <v/>
      </c>
      <c r="U90" s="23" t="n"/>
      <c r="V90" s="26">
        <f>IF(A90="","",SUMIFS('Tankers'!$G$4:$G$2003,'Tankers'!$A$4:$A$2003,A90,'Tankers'!$D$4:$D$2003,$I$3))</f>
        <v/>
      </c>
      <c r="W90" s="26">
        <f>IF(V90="","",IF($T$3="",0,V90*$T$3/100))</f>
        <v/>
      </c>
      <c r="X90" s="24">
        <f>IF(OR(NOT(ISNUMBER(T90)),NOT(ISNUMBER(T91))),"",IF(COUNT(L90:S90)&lt;&gt;COUNT(L91:S91),"Check the meters",T91-T90-IF($L$4="Yes",N(U90),0)))</f>
        <v/>
      </c>
      <c r="Y90" s="24">
        <f>IF(AND(ISNUMBER(K90),ISNUMBER(V90),ISNUMBER(W90),ISNUMBER(X90)),K90+V90-W90-X90,"")</f>
        <v/>
      </c>
      <c r="Z90" s="23" t="n"/>
      <c r="AA90" s="24">
        <f>IF(ISNUMBER(Z90),Z90,IF(ISNUMBER(K91),K91,""))</f>
        <v/>
      </c>
      <c r="AB90" s="27">
        <f>IF(AND(ISNUMBER(Y90),ISNUMBER(AA90)),AA90-Y90,"")</f>
        <v/>
      </c>
      <c r="AC90" s="24">
        <f>IF(ISNUMBER(AA90),0.04*AA90,"")</f>
        <v/>
      </c>
      <c r="AD90" s="28">
        <f>IF(AND(ISNUMBER(AB90),ISNUMBER(AA90)),IF(AA90=0,"",AB90/AA90),"")</f>
        <v/>
      </c>
      <c r="AE90" s="29">
        <f>IF(ISNUMBER(AB90),IF(ROUND(ABS(AB90),3)&lt;=ROUND(AC90,3),"Inside 4%","Over 4%"),"")</f>
        <v/>
      </c>
      <c r="AF90" s="22" t="n"/>
    </row>
    <row r="91">
      <c r="A91" s="30">
        <f>IF(A90="","",A90+1)</f>
        <v/>
      </c>
      <c r="B91" s="22" t="n"/>
      <c r="C91" s="23" t="n"/>
      <c r="D91" s="22" t="n"/>
      <c r="E91" s="22" t="n"/>
      <c r="F91" s="23" t="n"/>
      <c r="G91" s="22" t="n"/>
      <c r="H91" s="22" t="n"/>
      <c r="I91" s="23" t="n"/>
      <c r="J91" s="22" t="n"/>
      <c r="K91" s="24">
        <f>IF(COUNT(C91,F91,I91)=0,"",SUM(C91,F91,I91))</f>
        <v/>
      </c>
      <c r="L91" s="25" t="n"/>
      <c r="M91" s="25" t="n"/>
      <c r="N91" s="25" t="n"/>
      <c r="O91" s="25" t="n"/>
      <c r="P91" s="25" t="n"/>
      <c r="Q91" s="25" t="n"/>
      <c r="R91" s="25" t="n"/>
      <c r="S91" s="25" t="n"/>
      <c r="T91" s="24">
        <f>IF(COUNT(L91:S91)=0,"",SUM(L91:S91))</f>
        <v/>
      </c>
      <c r="U91" s="23" t="n"/>
      <c r="V91" s="26">
        <f>IF(A91="","",SUMIFS('Tankers'!$G$4:$G$2003,'Tankers'!$A$4:$A$2003,A91,'Tankers'!$D$4:$D$2003,$I$3))</f>
        <v/>
      </c>
      <c r="W91" s="26">
        <f>IF(V91="","",IF($T$3="",0,V91*$T$3/100))</f>
        <v/>
      </c>
      <c r="X91" s="24">
        <f>IF(OR(NOT(ISNUMBER(T91)),NOT(ISNUMBER(T92))),"",IF(COUNT(L91:S91)&lt;&gt;COUNT(L92:S92),"Check the meters",T92-T91-IF($L$4="Yes",N(U91),0)))</f>
        <v/>
      </c>
      <c r="Y91" s="24">
        <f>IF(AND(ISNUMBER(K91),ISNUMBER(V91),ISNUMBER(W91),ISNUMBER(X91)),K91+V91-W91-X91,"")</f>
        <v/>
      </c>
      <c r="Z91" s="23" t="n"/>
      <c r="AA91" s="24">
        <f>IF(ISNUMBER(Z91),Z91,IF(ISNUMBER(K92),K92,""))</f>
        <v/>
      </c>
      <c r="AB91" s="27">
        <f>IF(AND(ISNUMBER(Y91),ISNUMBER(AA91)),AA91-Y91,"")</f>
        <v/>
      </c>
      <c r="AC91" s="24">
        <f>IF(ISNUMBER(AA91),0.04*AA91,"")</f>
        <v/>
      </c>
      <c r="AD91" s="28">
        <f>IF(AND(ISNUMBER(AB91),ISNUMBER(AA91)),IF(AA91=0,"",AB91/AA91),"")</f>
        <v/>
      </c>
      <c r="AE91" s="29">
        <f>IF(ISNUMBER(AB91),IF(ROUND(ABS(AB91),3)&lt;=ROUND(AC91,3),"Inside 4%","Over 4%"),"")</f>
        <v/>
      </c>
      <c r="AF91" s="22" t="n"/>
    </row>
    <row r="92">
      <c r="A92" s="30">
        <f>IF(A91="","",A91+1)</f>
        <v/>
      </c>
      <c r="B92" s="22" t="n"/>
      <c r="C92" s="23" t="n"/>
      <c r="D92" s="22" t="n"/>
      <c r="E92" s="22" t="n"/>
      <c r="F92" s="23" t="n"/>
      <c r="G92" s="22" t="n"/>
      <c r="H92" s="22" t="n"/>
      <c r="I92" s="23" t="n"/>
      <c r="J92" s="22" t="n"/>
      <c r="K92" s="24">
        <f>IF(COUNT(C92,F92,I92)=0,"",SUM(C92,F92,I92))</f>
        <v/>
      </c>
      <c r="L92" s="25" t="n"/>
      <c r="M92" s="25" t="n"/>
      <c r="N92" s="25" t="n"/>
      <c r="O92" s="25" t="n"/>
      <c r="P92" s="25" t="n"/>
      <c r="Q92" s="25" t="n"/>
      <c r="R92" s="25" t="n"/>
      <c r="S92" s="25" t="n"/>
      <c r="T92" s="24">
        <f>IF(COUNT(L92:S92)=0,"",SUM(L92:S92))</f>
        <v/>
      </c>
      <c r="U92" s="23" t="n"/>
      <c r="V92" s="26">
        <f>IF(A92="","",SUMIFS('Tankers'!$G$4:$G$2003,'Tankers'!$A$4:$A$2003,A92,'Tankers'!$D$4:$D$2003,$I$3))</f>
        <v/>
      </c>
      <c r="W92" s="26">
        <f>IF(V92="","",IF($T$3="",0,V92*$T$3/100))</f>
        <v/>
      </c>
      <c r="X92" s="24">
        <f>IF(OR(NOT(ISNUMBER(T92)),NOT(ISNUMBER(T93))),"",IF(COUNT(L92:S92)&lt;&gt;COUNT(L93:S93),"Check the meters",T93-T92-IF($L$4="Yes",N(U92),0)))</f>
        <v/>
      </c>
      <c r="Y92" s="24">
        <f>IF(AND(ISNUMBER(K92),ISNUMBER(V92),ISNUMBER(W92),ISNUMBER(X92)),K92+V92-W92-X92,"")</f>
        <v/>
      </c>
      <c r="Z92" s="23" t="n"/>
      <c r="AA92" s="24">
        <f>IF(ISNUMBER(Z92),Z92,IF(ISNUMBER(K93),K93,""))</f>
        <v/>
      </c>
      <c r="AB92" s="27">
        <f>IF(AND(ISNUMBER(Y92),ISNUMBER(AA92)),AA92-Y92,"")</f>
        <v/>
      </c>
      <c r="AC92" s="24">
        <f>IF(ISNUMBER(AA92),0.04*AA92,"")</f>
        <v/>
      </c>
      <c r="AD92" s="28">
        <f>IF(AND(ISNUMBER(AB92),ISNUMBER(AA92)),IF(AA92=0,"",AB92/AA92),"")</f>
        <v/>
      </c>
      <c r="AE92" s="29">
        <f>IF(ISNUMBER(AB92),IF(ROUND(ABS(AB92),3)&lt;=ROUND(AC92,3),"Inside 4%","Over 4%"),"")</f>
        <v/>
      </c>
      <c r="AF92" s="22" t="n"/>
    </row>
    <row r="93">
      <c r="A93" s="30">
        <f>IF(A92="","",A92+1)</f>
        <v/>
      </c>
      <c r="B93" s="22" t="n"/>
      <c r="C93" s="23" t="n"/>
      <c r="D93" s="22" t="n"/>
      <c r="E93" s="22" t="n"/>
      <c r="F93" s="23" t="n"/>
      <c r="G93" s="22" t="n"/>
      <c r="H93" s="22" t="n"/>
      <c r="I93" s="23" t="n"/>
      <c r="J93" s="22" t="n"/>
      <c r="K93" s="24">
        <f>IF(COUNT(C93,F93,I93)=0,"",SUM(C93,F93,I93))</f>
        <v/>
      </c>
      <c r="L93" s="25" t="n"/>
      <c r="M93" s="25" t="n"/>
      <c r="N93" s="25" t="n"/>
      <c r="O93" s="25" t="n"/>
      <c r="P93" s="25" t="n"/>
      <c r="Q93" s="25" t="n"/>
      <c r="R93" s="25" t="n"/>
      <c r="S93" s="25" t="n"/>
      <c r="T93" s="24">
        <f>IF(COUNT(L93:S93)=0,"",SUM(L93:S93))</f>
        <v/>
      </c>
      <c r="U93" s="23" t="n"/>
      <c r="V93" s="26">
        <f>IF(A93="","",SUMIFS('Tankers'!$G$4:$G$2003,'Tankers'!$A$4:$A$2003,A93,'Tankers'!$D$4:$D$2003,$I$3))</f>
        <v/>
      </c>
      <c r="W93" s="26">
        <f>IF(V93="","",IF($T$3="",0,V93*$T$3/100))</f>
        <v/>
      </c>
      <c r="X93" s="24">
        <f>IF(OR(NOT(ISNUMBER(T93)),NOT(ISNUMBER(T94))),"",IF(COUNT(L93:S93)&lt;&gt;COUNT(L94:S94),"Check the meters",T94-T93-IF($L$4="Yes",N(U93),0)))</f>
        <v/>
      </c>
      <c r="Y93" s="24">
        <f>IF(AND(ISNUMBER(K93),ISNUMBER(V93),ISNUMBER(W93),ISNUMBER(X93)),K93+V93-W93-X93,"")</f>
        <v/>
      </c>
      <c r="Z93" s="23" t="n"/>
      <c r="AA93" s="24">
        <f>IF(ISNUMBER(Z93),Z93,IF(ISNUMBER(K94),K94,""))</f>
        <v/>
      </c>
      <c r="AB93" s="27">
        <f>IF(AND(ISNUMBER(Y93),ISNUMBER(AA93)),AA93-Y93,"")</f>
        <v/>
      </c>
      <c r="AC93" s="24">
        <f>IF(ISNUMBER(AA93),0.04*AA93,"")</f>
        <v/>
      </c>
      <c r="AD93" s="28">
        <f>IF(AND(ISNUMBER(AB93),ISNUMBER(AA93)),IF(AA93=0,"",AB93/AA93),"")</f>
        <v/>
      </c>
      <c r="AE93" s="29">
        <f>IF(ISNUMBER(AB93),IF(ROUND(ABS(AB93),3)&lt;=ROUND(AC93,3),"Inside 4%","Over 4%"),"")</f>
        <v/>
      </c>
      <c r="AF93" s="22" t="n"/>
    </row>
    <row r="94">
      <c r="A94" s="30">
        <f>IF(A93="","",A93+1)</f>
        <v/>
      </c>
      <c r="B94" s="22" t="n"/>
      <c r="C94" s="23" t="n"/>
      <c r="D94" s="22" t="n"/>
      <c r="E94" s="22" t="n"/>
      <c r="F94" s="23" t="n"/>
      <c r="G94" s="22" t="n"/>
      <c r="H94" s="22" t="n"/>
      <c r="I94" s="23" t="n"/>
      <c r="J94" s="22" t="n"/>
      <c r="K94" s="24">
        <f>IF(COUNT(C94,F94,I94)=0,"",SUM(C94,F94,I94))</f>
        <v/>
      </c>
      <c r="L94" s="25" t="n"/>
      <c r="M94" s="25" t="n"/>
      <c r="N94" s="25" t="n"/>
      <c r="O94" s="25" t="n"/>
      <c r="P94" s="25" t="n"/>
      <c r="Q94" s="25" t="n"/>
      <c r="R94" s="25" t="n"/>
      <c r="S94" s="25" t="n"/>
      <c r="T94" s="24">
        <f>IF(COUNT(L94:S94)=0,"",SUM(L94:S94))</f>
        <v/>
      </c>
      <c r="U94" s="23" t="n"/>
      <c r="V94" s="26">
        <f>IF(A94="","",SUMIFS('Tankers'!$G$4:$G$2003,'Tankers'!$A$4:$A$2003,A94,'Tankers'!$D$4:$D$2003,$I$3))</f>
        <v/>
      </c>
      <c r="W94" s="26">
        <f>IF(V94="","",IF($T$3="",0,V94*$T$3/100))</f>
        <v/>
      </c>
      <c r="X94" s="24">
        <f>IF(OR(NOT(ISNUMBER(T94)),NOT(ISNUMBER(T95))),"",IF(COUNT(L94:S94)&lt;&gt;COUNT(L95:S95),"Check the meters",T95-T94-IF($L$4="Yes",N(U94),0)))</f>
        <v/>
      </c>
      <c r="Y94" s="24">
        <f>IF(AND(ISNUMBER(K94),ISNUMBER(V94),ISNUMBER(W94),ISNUMBER(X94)),K94+V94-W94-X94,"")</f>
        <v/>
      </c>
      <c r="Z94" s="23" t="n"/>
      <c r="AA94" s="24">
        <f>IF(ISNUMBER(Z94),Z94,IF(ISNUMBER(K95),K95,""))</f>
        <v/>
      </c>
      <c r="AB94" s="27">
        <f>IF(AND(ISNUMBER(Y94),ISNUMBER(AA94)),AA94-Y94,"")</f>
        <v/>
      </c>
      <c r="AC94" s="24">
        <f>IF(ISNUMBER(AA94),0.04*AA94,"")</f>
        <v/>
      </c>
      <c r="AD94" s="28">
        <f>IF(AND(ISNUMBER(AB94),ISNUMBER(AA94)),IF(AA94=0,"",AB94/AA94),"")</f>
        <v/>
      </c>
      <c r="AE94" s="29">
        <f>IF(ISNUMBER(AB94),IF(ROUND(ABS(AB94),3)&lt;=ROUND(AC94,3),"Inside 4%","Over 4%"),"")</f>
        <v/>
      </c>
      <c r="AF94" s="22" t="n"/>
    </row>
    <row r="95">
      <c r="A95" s="30">
        <f>IF(A94="","",A94+1)</f>
        <v/>
      </c>
      <c r="B95" s="22" t="n"/>
      <c r="C95" s="23" t="n"/>
      <c r="D95" s="22" t="n"/>
      <c r="E95" s="22" t="n"/>
      <c r="F95" s="23" t="n"/>
      <c r="G95" s="22" t="n"/>
      <c r="H95" s="22" t="n"/>
      <c r="I95" s="23" t="n"/>
      <c r="J95" s="22" t="n"/>
      <c r="K95" s="24">
        <f>IF(COUNT(C95,F95,I95)=0,"",SUM(C95,F95,I95))</f>
        <v/>
      </c>
      <c r="L95" s="25" t="n"/>
      <c r="M95" s="25" t="n"/>
      <c r="N95" s="25" t="n"/>
      <c r="O95" s="25" t="n"/>
      <c r="P95" s="25" t="n"/>
      <c r="Q95" s="25" t="n"/>
      <c r="R95" s="25" t="n"/>
      <c r="S95" s="25" t="n"/>
      <c r="T95" s="24">
        <f>IF(COUNT(L95:S95)=0,"",SUM(L95:S95))</f>
        <v/>
      </c>
      <c r="U95" s="23" t="n"/>
      <c r="V95" s="26">
        <f>IF(A95="","",SUMIFS('Tankers'!$G$4:$G$2003,'Tankers'!$A$4:$A$2003,A95,'Tankers'!$D$4:$D$2003,$I$3))</f>
        <v/>
      </c>
      <c r="W95" s="26">
        <f>IF(V95="","",IF($T$3="",0,V95*$T$3/100))</f>
        <v/>
      </c>
      <c r="X95" s="24">
        <f>IF(OR(NOT(ISNUMBER(T95)),NOT(ISNUMBER(T96))),"",IF(COUNT(L95:S95)&lt;&gt;COUNT(L96:S96),"Check the meters",T96-T95-IF($L$4="Yes",N(U95),0)))</f>
        <v/>
      </c>
      <c r="Y95" s="24">
        <f>IF(AND(ISNUMBER(K95),ISNUMBER(V95),ISNUMBER(W95),ISNUMBER(X95)),K95+V95-W95-X95,"")</f>
        <v/>
      </c>
      <c r="Z95" s="23" t="n"/>
      <c r="AA95" s="24">
        <f>IF(ISNUMBER(Z95),Z95,IF(ISNUMBER(K96),K96,""))</f>
        <v/>
      </c>
      <c r="AB95" s="27">
        <f>IF(AND(ISNUMBER(Y95),ISNUMBER(AA95)),AA95-Y95,"")</f>
        <v/>
      </c>
      <c r="AC95" s="24">
        <f>IF(ISNUMBER(AA95),0.04*AA95,"")</f>
        <v/>
      </c>
      <c r="AD95" s="28">
        <f>IF(AND(ISNUMBER(AB95),ISNUMBER(AA95)),IF(AA95=0,"",AB95/AA95),"")</f>
        <v/>
      </c>
      <c r="AE95" s="29">
        <f>IF(ISNUMBER(AB95),IF(ROUND(ABS(AB95),3)&lt;=ROUND(AC95,3),"Inside 4%","Over 4%"),"")</f>
        <v/>
      </c>
      <c r="AF95" s="22" t="n"/>
    </row>
    <row r="96">
      <c r="A96" s="30">
        <f>IF(A95="","",A95+1)</f>
        <v/>
      </c>
      <c r="B96" s="22" t="n"/>
      <c r="C96" s="23" t="n"/>
      <c r="D96" s="22" t="n"/>
      <c r="E96" s="22" t="n"/>
      <c r="F96" s="23" t="n"/>
      <c r="G96" s="22" t="n"/>
      <c r="H96" s="22" t="n"/>
      <c r="I96" s="23" t="n"/>
      <c r="J96" s="22" t="n"/>
      <c r="K96" s="24">
        <f>IF(COUNT(C96,F96,I96)=0,"",SUM(C96,F96,I96))</f>
        <v/>
      </c>
      <c r="L96" s="25" t="n"/>
      <c r="M96" s="25" t="n"/>
      <c r="N96" s="25" t="n"/>
      <c r="O96" s="25" t="n"/>
      <c r="P96" s="25" t="n"/>
      <c r="Q96" s="25" t="n"/>
      <c r="R96" s="25" t="n"/>
      <c r="S96" s="25" t="n"/>
      <c r="T96" s="24">
        <f>IF(COUNT(L96:S96)=0,"",SUM(L96:S96))</f>
        <v/>
      </c>
      <c r="U96" s="23" t="n"/>
      <c r="V96" s="26">
        <f>IF(A96="","",SUMIFS('Tankers'!$G$4:$G$2003,'Tankers'!$A$4:$A$2003,A96,'Tankers'!$D$4:$D$2003,$I$3))</f>
        <v/>
      </c>
      <c r="W96" s="26">
        <f>IF(V96="","",IF($T$3="",0,V96*$T$3/100))</f>
        <v/>
      </c>
      <c r="X96" s="24">
        <f>IF(OR(NOT(ISNUMBER(T96)),NOT(ISNUMBER(T97))),"",IF(COUNT(L96:S96)&lt;&gt;COUNT(L97:S97),"Check the meters",T97-T96-IF($L$4="Yes",N(U96),0)))</f>
        <v/>
      </c>
      <c r="Y96" s="24">
        <f>IF(AND(ISNUMBER(K96),ISNUMBER(V96),ISNUMBER(W96),ISNUMBER(X96)),K96+V96-W96-X96,"")</f>
        <v/>
      </c>
      <c r="Z96" s="23" t="n"/>
      <c r="AA96" s="24">
        <f>IF(ISNUMBER(Z96),Z96,IF(ISNUMBER(K97),K97,""))</f>
        <v/>
      </c>
      <c r="AB96" s="27">
        <f>IF(AND(ISNUMBER(Y96),ISNUMBER(AA96)),AA96-Y96,"")</f>
        <v/>
      </c>
      <c r="AC96" s="24">
        <f>IF(ISNUMBER(AA96),0.04*AA96,"")</f>
        <v/>
      </c>
      <c r="AD96" s="28">
        <f>IF(AND(ISNUMBER(AB96),ISNUMBER(AA96)),IF(AA96=0,"",AB96/AA96),"")</f>
        <v/>
      </c>
      <c r="AE96" s="29">
        <f>IF(ISNUMBER(AB96),IF(ROUND(ABS(AB96),3)&lt;=ROUND(AC96,3),"Inside 4%","Over 4%"),"")</f>
        <v/>
      </c>
      <c r="AF96" s="22" t="n"/>
    </row>
    <row r="97">
      <c r="A97" s="30">
        <f>IF(A96="","",A96+1)</f>
        <v/>
      </c>
      <c r="B97" s="22" t="n"/>
      <c r="C97" s="23" t="n"/>
      <c r="D97" s="22" t="n"/>
      <c r="E97" s="22" t="n"/>
      <c r="F97" s="23" t="n"/>
      <c r="G97" s="22" t="n"/>
      <c r="H97" s="22" t="n"/>
      <c r="I97" s="23" t="n"/>
      <c r="J97" s="22" t="n"/>
      <c r="K97" s="24">
        <f>IF(COUNT(C97,F97,I97)=0,"",SUM(C97,F97,I97))</f>
        <v/>
      </c>
      <c r="L97" s="25" t="n"/>
      <c r="M97" s="25" t="n"/>
      <c r="N97" s="25" t="n"/>
      <c r="O97" s="25" t="n"/>
      <c r="P97" s="25" t="n"/>
      <c r="Q97" s="25" t="n"/>
      <c r="R97" s="25" t="n"/>
      <c r="S97" s="25" t="n"/>
      <c r="T97" s="24">
        <f>IF(COUNT(L97:S97)=0,"",SUM(L97:S97))</f>
        <v/>
      </c>
      <c r="U97" s="23" t="n"/>
      <c r="V97" s="26">
        <f>IF(A97="","",SUMIFS('Tankers'!$G$4:$G$2003,'Tankers'!$A$4:$A$2003,A97,'Tankers'!$D$4:$D$2003,$I$3))</f>
        <v/>
      </c>
      <c r="W97" s="26">
        <f>IF(V97="","",IF($T$3="",0,V97*$T$3/100))</f>
        <v/>
      </c>
      <c r="X97" s="24">
        <f>IF(OR(NOT(ISNUMBER(T97)),NOT(ISNUMBER(T98))),"",IF(COUNT(L97:S97)&lt;&gt;COUNT(L98:S98),"Check the meters",T98-T97-IF($L$4="Yes",N(U97),0)))</f>
        <v/>
      </c>
      <c r="Y97" s="24">
        <f>IF(AND(ISNUMBER(K97),ISNUMBER(V97),ISNUMBER(W97),ISNUMBER(X97)),K97+V97-W97-X97,"")</f>
        <v/>
      </c>
      <c r="Z97" s="23" t="n"/>
      <c r="AA97" s="24">
        <f>IF(ISNUMBER(Z97),Z97,IF(ISNUMBER(K98),K98,""))</f>
        <v/>
      </c>
      <c r="AB97" s="27">
        <f>IF(AND(ISNUMBER(Y97),ISNUMBER(AA97)),AA97-Y97,"")</f>
        <v/>
      </c>
      <c r="AC97" s="24">
        <f>IF(ISNUMBER(AA97),0.04*AA97,"")</f>
        <v/>
      </c>
      <c r="AD97" s="28">
        <f>IF(AND(ISNUMBER(AB97),ISNUMBER(AA97)),IF(AA97=0,"",AB97/AA97),"")</f>
        <v/>
      </c>
      <c r="AE97" s="29">
        <f>IF(ISNUMBER(AB97),IF(ROUND(ABS(AB97),3)&lt;=ROUND(AC97,3),"Inside 4%","Over 4%"),"")</f>
        <v/>
      </c>
      <c r="AF97" s="22" t="n"/>
    </row>
    <row r="98">
      <c r="A98" s="30">
        <f>IF(A97="","",A97+1)</f>
        <v/>
      </c>
      <c r="B98" s="22" t="n"/>
      <c r="C98" s="23" t="n"/>
      <c r="D98" s="22" t="n"/>
      <c r="E98" s="22" t="n"/>
      <c r="F98" s="23" t="n"/>
      <c r="G98" s="22" t="n"/>
      <c r="H98" s="22" t="n"/>
      <c r="I98" s="23" t="n"/>
      <c r="J98" s="22" t="n"/>
      <c r="K98" s="24">
        <f>IF(COUNT(C98,F98,I98)=0,"",SUM(C98,F98,I98))</f>
        <v/>
      </c>
      <c r="L98" s="25" t="n"/>
      <c r="M98" s="25" t="n"/>
      <c r="N98" s="25" t="n"/>
      <c r="O98" s="25" t="n"/>
      <c r="P98" s="25" t="n"/>
      <c r="Q98" s="25" t="n"/>
      <c r="R98" s="25" t="n"/>
      <c r="S98" s="25" t="n"/>
      <c r="T98" s="24">
        <f>IF(COUNT(L98:S98)=0,"",SUM(L98:S98))</f>
        <v/>
      </c>
      <c r="U98" s="23" t="n"/>
      <c r="V98" s="26">
        <f>IF(A98="","",SUMIFS('Tankers'!$G$4:$G$2003,'Tankers'!$A$4:$A$2003,A98,'Tankers'!$D$4:$D$2003,$I$3))</f>
        <v/>
      </c>
      <c r="W98" s="26">
        <f>IF(V98="","",IF($T$3="",0,V98*$T$3/100))</f>
        <v/>
      </c>
      <c r="X98" s="24">
        <f>IF(OR(NOT(ISNUMBER(T98)),NOT(ISNUMBER(T99))),"",IF(COUNT(L98:S98)&lt;&gt;COUNT(L99:S99),"Check the meters",T99-T98-IF($L$4="Yes",N(U98),0)))</f>
        <v/>
      </c>
      <c r="Y98" s="24">
        <f>IF(AND(ISNUMBER(K98),ISNUMBER(V98),ISNUMBER(W98),ISNUMBER(X98)),K98+V98-W98-X98,"")</f>
        <v/>
      </c>
      <c r="Z98" s="23" t="n"/>
      <c r="AA98" s="24">
        <f>IF(ISNUMBER(Z98),Z98,IF(ISNUMBER(K99),K99,""))</f>
        <v/>
      </c>
      <c r="AB98" s="27">
        <f>IF(AND(ISNUMBER(Y98),ISNUMBER(AA98)),AA98-Y98,"")</f>
        <v/>
      </c>
      <c r="AC98" s="24">
        <f>IF(ISNUMBER(AA98),0.04*AA98,"")</f>
        <v/>
      </c>
      <c r="AD98" s="28">
        <f>IF(AND(ISNUMBER(AB98),ISNUMBER(AA98)),IF(AA98=0,"",AB98/AA98),"")</f>
        <v/>
      </c>
      <c r="AE98" s="29">
        <f>IF(ISNUMBER(AB98),IF(ROUND(ABS(AB98),3)&lt;=ROUND(AC98,3),"Inside 4%","Over 4%"),"")</f>
        <v/>
      </c>
      <c r="AF98" s="22" t="n"/>
    </row>
    <row r="99">
      <c r="A99" s="30">
        <f>IF(A98="","",A98+1)</f>
        <v/>
      </c>
      <c r="B99" s="22" t="n"/>
      <c r="C99" s="23" t="n"/>
      <c r="D99" s="22" t="n"/>
      <c r="E99" s="22" t="n"/>
      <c r="F99" s="23" t="n"/>
      <c r="G99" s="22" t="n"/>
      <c r="H99" s="22" t="n"/>
      <c r="I99" s="23" t="n"/>
      <c r="J99" s="22" t="n"/>
      <c r="K99" s="24">
        <f>IF(COUNT(C99,F99,I99)=0,"",SUM(C99,F99,I99))</f>
        <v/>
      </c>
      <c r="L99" s="25" t="n"/>
      <c r="M99" s="25" t="n"/>
      <c r="N99" s="25" t="n"/>
      <c r="O99" s="25" t="n"/>
      <c r="P99" s="25" t="n"/>
      <c r="Q99" s="25" t="n"/>
      <c r="R99" s="25" t="n"/>
      <c r="S99" s="25" t="n"/>
      <c r="T99" s="24">
        <f>IF(COUNT(L99:S99)=0,"",SUM(L99:S99))</f>
        <v/>
      </c>
      <c r="U99" s="23" t="n"/>
      <c r="V99" s="26">
        <f>IF(A99="","",SUMIFS('Tankers'!$G$4:$G$2003,'Tankers'!$A$4:$A$2003,A99,'Tankers'!$D$4:$D$2003,$I$3))</f>
        <v/>
      </c>
      <c r="W99" s="26">
        <f>IF(V99="","",IF($T$3="",0,V99*$T$3/100))</f>
        <v/>
      </c>
      <c r="X99" s="24">
        <f>IF(OR(NOT(ISNUMBER(T99)),NOT(ISNUMBER(T100))),"",IF(COUNT(L99:S99)&lt;&gt;COUNT(L100:S100),"Check the meters",T100-T99-IF($L$4="Yes",N(U99),0)))</f>
        <v/>
      </c>
      <c r="Y99" s="24">
        <f>IF(AND(ISNUMBER(K99),ISNUMBER(V99),ISNUMBER(W99),ISNUMBER(X99)),K99+V99-W99-X99,"")</f>
        <v/>
      </c>
      <c r="Z99" s="23" t="n"/>
      <c r="AA99" s="24">
        <f>IF(ISNUMBER(Z99),Z99,IF(ISNUMBER(K100),K100,""))</f>
        <v/>
      </c>
      <c r="AB99" s="27">
        <f>IF(AND(ISNUMBER(Y99),ISNUMBER(AA99)),AA99-Y99,"")</f>
        <v/>
      </c>
      <c r="AC99" s="24">
        <f>IF(ISNUMBER(AA99),0.04*AA99,"")</f>
        <v/>
      </c>
      <c r="AD99" s="28">
        <f>IF(AND(ISNUMBER(AB99),ISNUMBER(AA99)),IF(AA99=0,"",AB99/AA99),"")</f>
        <v/>
      </c>
      <c r="AE99" s="29">
        <f>IF(ISNUMBER(AB99),IF(ROUND(ABS(AB99),3)&lt;=ROUND(AC99,3),"Inside 4%","Over 4%"),"")</f>
        <v/>
      </c>
      <c r="AF99" s="22" t="n"/>
    </row>
    <row r="100">
      <c r="A100" s="30">
        <f>IF(A99="","",A99+1)</f>
        <v/>
      </c>
      <c r="B100" s="22" t="n"/>
      <c r="C100" s="23" t="n"/>
      <c r="D100" s="22" t="n"/>
      <c r="E100" s="22" t="n"/>
      <c r="F100" s="23" t="n"/>
      <c r="G100" s="22" t="n"/>
      <c r="H100" s="22" t="n"/>
      <c r="I100" s="23" t="n"/>
      <c r="J100" s="22" t="n"/>
      <c r="K100" s="24">
        <f>IF(COUNT(C100,F100,I100)=0,"",SUM(C100,F100,I100))</f>
        <v/>
      </c>
      <c r="L100" s="25" t="n"/>
      <c r="M100" s="25" t="n"/>
      <c r="N100" s="25" t="n"/>
      <c r="O100" s="25" t="n"/>
      <c r="P100" s="25" t="n"/>
      <c r="Q100" s="25" t="n"/>
      <c r="R100" s="25" t="n"/>
      <c r="S100" s="25" t="n"/>
      <c r="T100" s="24">
        <f>IF(COUNT(L100:S100)=0,"",SUM(L100:S100))</f>
        <v/>
      </c>
      <c r="U100" s="23" t="n"/>
      <c r="V100" s="26">
        <f>IF(A100="","",SUMIFS('Tankers'!$G$4:$G$2003,'Tankers'!$A$4:$A$2003,A100,'Tankers'!$D$4:$D$2003,$I$3))</f>
        <v/>
      </c>
      <c r="W100" s="26">
        <f>IF(V100="","",IF($T$3="",0,V100*$T$3/100))</f>
        <v/>
      </c>
      <c r="X100" s="24">
        <f>IF(OR(NOT(ISNUMBER(T100)),NOT(ISNUMBER(T101))),"",IF(COUNT(L100:S100)&lt;&gt;COUNT(L101:S101),"Check the meters",T101-T100-IF($L$4="Yes",N(U100),0)))</f>
        <v/>
      </c>
      <c r="Y100" s="24">
        <f>IF(AND(ISNUMBER(K100),ISNUMBER(V100),ISNUMBER(W100),ISNUMBER(X100)),K100+V100-W100-X100,"")</f>
        <v/>
      </c>
      <c r="Z100" s="23" t="n"/>
      <c r="AA100" s="24">
        <f>IF(ISNUMBER(Z100),Z100,IF(ISNUMBER(K101),K101,""))</f>
        <v/>
      </c>
      <c r="AB100" s="27">
        <f>IF(AND(ISNUMBER(Y100),ISNUMBER(AA100)),AA100-Y100,"")</f>
        <v/>
      </c>
      <c r="AC100" s="24">
        <f>IF(ISNUMBER(AA100),0.04*AA100,"")</f>
        <v/>
      </c>
      <c r="AD100" s="28">
        <f>IF(AND(ISNUMBER(AB100),ISNUMBER(AA100)),IF(AA100=0,"",AB100/AA100),"")</f>
        <v/>
      </c>
      <c r="AE100" s="29">
        <f>IF(ISNUMBER(AB100),IF(ROUND(ABS(AB100),3)&lt;=ROUND(AC100,3),"Inside 4%","Over 4%"),"")</f>
        <v/>
      </c>
      <c r="AF100" s="22" t="n"/>
    </row>
    <row r="101">
      <c r="A101" s="30">
        <f>IF(A100="","",A100+1)</f>
        <v/>
      </c>
      <c r="B101" s="22" t="n"/>
      <c r="C101" s="23" t="n"/>
      <c r="D101" s="22" t="n"/>
      <c r="E101" s="22" t="n"/>
      <c r="F101" s="23" t="n"/>
      <c r="G101" s="22" t="n"/>
      <c r="H101" s="22" t="n"/>
      <c r="I101" s="23" t="n"/>
      <c r="J101" s="22" t="n"/>
      <c r="K101" s="24">
        <f>IF(COUNT(C101,F101,I101)=0,"",SUM(C101,F101,I101))</f>
        <v/>
      </c>
      <c r="L101" s="25" t="n"/>
      <c r="M101" s="25" t="n"/>
      <c r="N101" s="25" t="n"/>
      <c r="O101" s="25" t="n"/>
      <c r="P101" s="25" t="n"/>
      <c r="Q101" s="25" t="n"/>
      <c r="R101" s="25" t="n"/>
      <c r="S101" s="25" t="n"/>
      <c r="T101" s="24">
        <f>IF(COUNT(L101:S101)=0,"",SUM(L101:S101))</f>
        <v/>
      </c>
      <c r="U101" s="23" t="n"/>
      <c r="V101" s="26">
        <f>IF(A101="","",SUMIFS('Tankers'!$G$4:$G$2003,'Tankers'!$A$4:$A$2003,A101,'Tankers'!$D$4:$D$2003,$I$3))</f>
        <v/>
      </c>
      <c r="W101" s="26">
        <f>IF(V101="","",IF($T$3="",0,V101*$T$3/100))</f>
        <v/>
      </c>
      <c r="X101" s="24">
        <f>IF(OR(NOT(ISNUMBER(T101)),NOT(ISNUMBER(T102))),"",IF(COUNT(L101:S101)&lt;&gt;COUNT(L102:S102),"Check the meters",T102-T101-IF($L$4="Yes",N(U101),0)))</f>
        <v/>
      </c>
      <c r="Y101" s="24">
        <f>IF(AND(ISNUMBER(K101),ISNUMBER(V101),ISNUMBER(W101),ISNUMBER(X101)),K101+V101-W101-X101,"")</f>
        <v/>
      </c>
      <c r="Z101" s="23" t="n"/>
      <c r="AA101" s="24">
        <f>IF(ISNUMBER(Z101),Z101,IF(ISNUMBER(K102),K102,""))</f>
        <v/>
      </c>
      <c r="AB101" s="27">
        <f>IF(AND(ISNUMBER(Y101),ISNUMBER(AA101)),AA101-Y101,"")</f>
        <v/>
      </c>
      <c r="AC101" s="24">
        <f>IF(ISNUMBER(AA101),0.04*AA101,"")</f>
        <v/>
      </c>
      <c r="AD101" s="28">
        <f>IF(AND(ISNUMBER(AB101),ISNUMBER(AA101)),IF(AA101=0,"",AB101/AA101),"")</f>
        <v/>
      </c>
      <c r="AE101" s="29">
        <f>IF(ISNUMBER(AB101),IF(ROUND(ABS(AB101),3)&lt;=ROUND(AC101,3),"Inside 4%","Over 4%"),"")</f>
        <v/>
      </c>
      <c r="AF101" s="22" t="n"/>
    </row>
    <row r="102">
      <c r="A102" s="30">
        <f>IF(A101="","",A101+1)</f>
        <v/>
      </c>
      <c r="B102" s="22" t="n"/>
      <c r="C102" s="23" t="n"/>
      <c r="D102" s="22" t="n"/>
      <c r="E102" s="22" t="n"/>
      <c r="F102" s="23" t="n"/>
      <c r="G102" s="22" t="n"/>
      <c r="H102" s="22" t="n"/>
      <c r="I102" s="23" t="n"/>
      <c r="J102" s="22" t="n"/>
      <c r="K102" s="24">
        <f>IF(COUNT(C102,F102,I102)=0,"",SUM(C102,F102,I102))</f>
        <v/>
      </c>
      <c r="L102" s="25" t="n"/>
      <c r="M102" s="25" t="n"/>
      <c r="N102" s="25" t="n"/>
      <c r="O102" s="25" t="n"/>
      <c r="P102" s="25" t="n"/>
      <c r="Q102" s="25" t="n"/>
      <c r="R102" s="25" t="n"/>
      <c r="S102" s="25" t="n"/>
      <c r="T102" s="24">
        <f>IF(COUNT(L102:S102)=0,"",SUM(L102:S102))</f>
        <v/>
      </c>
      <c r="U102" s="23" t="n"/>
      <c r="V102" s="26">
        <f>IF(A102="","",SUMIFS('Tankers'!$G$4:$G$2003,'Tankers'!$A$4:$A$2003,A102,'Tankers'!$D$4:$D$2003,$I$3))</f>
        <v/>
      </c>
      <c r="W102" s="26">
        <f>IF(V102="","",IF($T$3="",0,V102*$T$3/100))</f>
        <v/>
      </c>
      <c r="X102" s="24">
        <f>IF(OR(NOT(ISNUMBER(T102)),NOT(ISNUMBER(T103))),"",IF(COUNT(L102:S102)&lt;&gt;COUNT(L103:S103),"Check the meters",T103-T102-IF($L$4="Yes",N(U102),0)))</f>
        <v/>
      </c>
      <c r="Y102" s="24">
        <f>IF(AND(ISNUMBER(K102),ISNUMBER(V102),ISNUMBER(W102),ISNUMBER(X102)),K102+V102-W102-X102,"")</f>
        <v/>
      </c>
      <c r="Z102" s="23" t="n"/>
      <c r="AA102" s="24">
        <f>IF(ISNUMBER(Z102),Z102,IF(ISNUMBER(K103),K103,""))</f>
        <v/>
      </c>
      <c r="AB102" s="27">
        <f>IF(AND(ISNUMBER(Y102),ISNUMBER(AA102)),AA102-Y102,"")</f>
        <v/>
      </c>
      <c r="AC102" s="24">
        <f>IF(ISNUMBER(AA102),0.04*AA102,"")</f>
        <v/>
      </c>
      <c r="AD102" s="28">
        <f>IF(AND(ISNUMBER(AB102),ISNUMBER(AA102)),IF(AA102=0,"",AB102/AA102),"")</f>
        <v/>
      </c>
      <c r="AE102" s="29">
        <f>IF(ISNUMBER(AB102),IF(ROUND(ABS(AB102),3)&lt;=ROUND(AC102,3),"Inside 4%","Over 4%"),"")</f>
        <v/>
      </c>
      <c r="AF102" s="22" t="n"/>
    </row>
    <row r="103">
      <c r="A103" s="30">
        <f>IF(A102="","",A102+1)</f>
        <v/>
      </c>
      <c r="B103" s="22" t="n"/>
      <c r="C103" s="23" t="n"/>
      <c r="D103" s="22" t="n"/>
      <c r="E103" s="22" t="n"/>
      <c r="F103" s="23" t="n"/>
      <c r="G103" s="22" t="n"/>
      <c r="H103" s="22" t="n"/>
      <c r="I103" s="23" t="n"/>
      <c r="J103" s="22" t="n"/>
      <c r="K103" s="24">
        <f>IF(COUNT(C103,F103,I103)=0,"",SUM(C103,F103,I103))</f>
        <v/>
      </c>
      <c r="L103" s="25" t="n"/>
      <c r="M103" s="25" t="n"/>
      <c r="N103" s="25" t="n"/>
      <c r="O103" s="25" t="n"/>
      <c r="P103" s="25" t="n"/>
      <c r="Q103" s="25" t="n"/>
      <c r="R103" s="25" t="n"/>
      <c r="S103" s="25" t="n"/>
      <c r="T103" s="24">
        <f>IF(COUNT(L103:S103)=0,"",SUM(L103:S103))</f>
        <v/>
      </c>
      <c r="U103" s="23" t="n"/>
      <c r="V103" s="26">
        <f>IF(A103="","",SUMIFS('Tankers'!$G$4:$G$2003,'Tankers'!$A$4:$A$2003,A103,'Tankers'!$D$4:$D$2003,$I$3))</f>
        <v/>
      </c>
      <c r="W103" s="26">
        <f>IF(V103="","",IF($T$3="",0,V103*$T$3/100))</f>
        <v/>
      </c>
      <c r="X103" s="24">
        <f>IF(OR(NOT(ISNUMBER(T103)),NOT(ISNUMBER(T104))),"",IF(COUNT(L103:S103)&lt;&gt;COUNT(L104:S104),"Check the meters",T104-T103-IF($L$4="Yes",N(U103),0)))</f>
        <v/>
      </c>
      <c r="Y103" s="24">
        <f>IF(AND(ISNUMBER(K103),ISNUMBER(V103),ISNUMBER(W103),ISNUMBER(X103)),K103+V103-W103-X103,"")</f>
        <v/>
      </c>
      <c r="Z103" s="23" t="n"/>
      <c r="AA103" s="24">
        <f>IF(ISNUMBER(Z103),Z103,IF(ISNUMBER(K104),K104,""))</f>
        <v/>
      </c>
      <c r="AB103" s="27">
        <f>IF(AND(ISNUMBER(Y103),ISNUMBER(AA103)),AA103-Y103,"")</f>
        <v/>
      </c>
      <c r="AC103" s="24">
        <f>IF(ISNUMBER(AA103),0.04*AA103,"")</f>
        <v/>
      </c>
      <c r="AD103" s="28">
        <f>IF(AND(ISNUMBER(AB103),ISNUMBER(AA103)),IF(AA103=0,"",AB103/AA103),"")</f>
        <v/>
      </c>
      <c r="AE103" s="29">
        <f>IF(ISNUMBER(AB103),IF(ROUND(ABS(AB103),3)&lt;=ROUND(AC103,3),"Inside 4%","Over 4%"),"")</f>
        <v/>
      </c>
      <c r="AF103" s="22" t="n"/>
    </row>
    <row r="104">
      <c r="A104" s="30">
        <f>IF(A103="","",A103+1)</f>
        <v/>
      </c>
      <c r="B104" s="22" t="n"/>
      <c r="C104" s="23" t="n"/>
      <c r="D104" s="22" t="n"/>
      <c r="E104" s="22" t="n"/>
      <c r="F104" s="23" t="n"/>
      <c r="G104" s="22" t="n"/>
      <c r="H104" s="22" t="n"/>
      <c r="I104" s="23" t="n"/>
      <c r="J104" s="22" t="n"/>
      <c r="K104" s="24">
        <f>IF(COUNT(C104,F104,I104)=0,"",SUM(C104,F104,I104))</f>
        <v/>
      </c>
      <c r="L104" s="25" t="n"/>
      <c r="M104" s="25" t="n"/>
      <c r="N104" s="25" t="n"/>
      <c r="O104" s="25" t="n"/>
      <c r="P104" s="25" t="n"/>
      <c r="Q104" s="25" t="n"/>
      <c r="R104" s="25" t="n"/>
      <c r="S104" s="25" t="n"/>
      <c r="T104" s="24">
        <f>IF(COUNT(L104:S104)=0,"",SUM(L104:S104))</f>
        <v/>
      </c>
      <c r="U104" s="23" t="n"/>
      <c r="V104" s="26">
        <f>IF(A104="","",SUMIFS('Tankers'!$G$4:$G$2003,'Tankers'!$A$4:$A$2003,A104,'Tankers'!$D$4:$D$2003,$I$3))</f>
        <v/>
      </c>
      <c r="W104" s="26">
        <f>IF(V104="","",IF($T$3="",0,V104*$T$3/100))</f>
        <v/>
      </c>
      <c r="X104" s="24">
        <f>IF(OR(NOT(ISNUMBER(T104)),NOT(ISNUMBER(T105))),"",IF(COUNT(L104:S104)&lt;&gt;COUNT(L105:S105),"Check the meters",T105-T104-IF($L$4="Yes",N(U104),0)))</f>
        <v/>
      </c>
      <c r="Y104" s="24">
        <f>IF(AND(ISNUMBER(K104),ISNUMBER(V104),ISNUMBER(W104),ISNUMBER(X104)),K104+V104-W104-X104,"")</f>
        <v/>
      </c>
      <c r="Z104" s="23" t="n"/>
      <c r="AA104" s="24">
        <f>IF(ISNUMBER(Z104),Z104,IF(ISNUMBER(K105),K105,""))</f>
        <v/>
      </c>
      <c r="AB104" s="27">
        <f>IF(AND(ISNUMBER(Y104),ISNUMBER(AA104)),AA104-Y104,"")</f>
        <v/>
      </c>
      <c r="AC104" s="24">
        <f>IF(ISNUMBER(AA104),0.04*AA104,"")</f>
        <v/>
      </c>
      <c r="AD104" s="28">
        <f>IF(AND(ISNUMBER(AB104),ISNUMBER(AA104)),IF(AA104=0,"",AB104/AA104),"")</f>
        <v/>
      </c>
      <c r="AE104" s="29">
        <f>IF(ISNUMBER(AB104),IF(ROUND(ABS(AB104),3)&lt;=ROUND(AC104,3),"Inside 4%","Over 4%"),"")</f>
        <v/>
      </c>
      <c r="AF104" s="22" t="n"/>
    </row>
    <row r="105">
      <c r="A105" s="30">
        <f>IF(A104="","",A104+1)</f>
        <v/>
      </c>
      <c r="B105" s="22" t="n"/>
      <c r="C105" s="23" t="n"/>
      <c r="D105" s="22" t="n"/>
      <c r="E105" s="22" t="n"/>
      <c r="F105" s="23" t="n"/>
      <c r="G105" s="22" t="n"/>
      <c r="H105" s="22" t="n"/>
      <c r="I105" s="23" t="n"/>
      <c r="J105" s="22" t="n"/>
      <c r="K105" s="24">
        <f>IF(COUNT(C105,F105,I105)=0,"",SUM(C105,F105,I105))</f>
        <v/>
      </c>
      <c r="L105" s="25" t="n"/>
      <c r="M105" s="25" t="n"/>
      <c r="N105" s="25" t="n"/>
      <c r="O105" s="25" t="n"/>
      <c r="P105" s="25" t="n"/>
      <c r="Q105" s="25" t="n"/>
      <c r="R105" s="25" t="n"/>
      <c r="S105" s="25" t="n"/>
      <c r="T105" s="24">
        <f>IF(COUNT(L105:S105)=0,"",SUM(L105:S105))</f>
        <v/>
      </c>
      <c r="U105" s="23" t="n"/>
      <c r="V105" s="26">
        <f>IF(A105="","",SUMIFS('Tankers'!$G$4:$G$2003,'Tankers'!$A$4:$A$2003,A105,'Tankers'!$D$4:$D$2003,$I$3))</f>
        <v/>
      </c>
      <c r="W105" s="26">
        <f>IF(V105="","",IF($T$3="",0,V105*$T$3/100))</f>
        <v/>
      </c>
      <c r="X105" s="24">
        <f>IF(OR(NOT(ISNUMBER(T105)),NOT(ISNUMBER(T106))),"",IF(COUNT(L105:S105)&lt;&gt;COUNT(L106:S106),"Check the meters",T106-T105-IF($L$4="Yes",N(U105),0)))</f>
        <v/>
      </c>
      <c r="Y105" s="24">
        <f>IF(AND(ISNUMBER(K105),ISNUMBER(V105),ISNUMBER(W105),ISNUMBER(X105)),K105+V105-W105-X105,"")</f>
        <v/>
      </c>
      <c r="Z105" s="23" t="n"/>
      <c r="AA105" s="24">
        <f>IF(ISNUMBER(Z105),Z105,IF(ISNUMBER(K106),K106,""))</f>
        <v/>
      </c>
      <c r="AB105" s="27">
        <f>IF(AND(ISNUMBER(Y105),ISNUMBER(AA105)),AA105-Y105,"")</f>
        <v/>
      </c>
      <c r="AC105" s="24">
        <f>IF(ISNUMBER(AA105),0.04*AA105,"")</f>
        <v/>
      </c>
      <c r="AD105" s="28">
        <f>IF(AND(ISNUMBER(AB105),ISNUMBER(AA105)),IF(AA105=0,"",AB105/AA105),"")</f>
        <v/>
      </c>
      <c r="AE105" s="29">
        <f>IF(ISNUMBER(AB105),IF(ROUND(ABS(AB105),3)&lt;=ROUND(AC105,3),"Inside 4%","Over 4%"),"")</f>
        <v/>
      </c>
      <c r="AF105" s="22" t="n"/>
    </row>
    <row r="106">
      <c r="A106" s="30">
        <f>IF(A105="","",A105+1)</f>
        <v/>
      </c>
      <c r="B106" s="22" t="n"/>
      <c r="C106" s="23" t="n"/>
      <c r="D106" s="22" t="n"/>
      <c r="E106" s="22" t="n"/>
      <c r="F106" s="23" t="n"/>
      <c r="G106" s="22" t="n"/>
      <c r="H106" s="22" t="n"/>
      <c r="I106" s="23" t="n"/>
      <c r="J106" s="22" t="n"/>
      <c r="K106" s="24">
        <f>IF(COUNT(C106,F106,I106)=0,"",SUM(C106,F106,I106))</f>
        <v/>
      </c>
      <c r="L106" s="25" t="n"/>
      <c r="M106" s="25" t="n"/>
      <c r="N106" s="25" t="n"/>
      <c r="O106" s="25" t="n"/>
      <c r="P106" s="25" t="n"/>
      <c r="Q106" s="25" t="n"/>
      <c r="R106" s="25" t="n"/>
      <c r="S106" s="25" t="n"/>
      <c r="T106" s="24">
        <f>IF(COUNT(L106:S106)=0,"",SUM(L106:S106))</f>
        <v/>
      </c>
      <c r="U106" s="23" t="n"/>
      <c r="V106" s="26">
        <f>IF(A106="","",SUMIFS('Tankers'!$G$4:$G$2003,'Tankers'!$A$4:$A$2003,A106,'Tankers'!$D$4:$D$2003,$I$3))</f>
        <v/>
      </c>
      <c r="W106" s="26">
        <f>IF(V106="","",IF($T$3="",0,V106*$T$3/100))</f>
        <v/>
      </c>
      <c r="X106" s="24">
        <f>IF(OR(NOT(ISNUMBER(T106)),NOT(ISNUMBER(T107))),"",IF(COUNT(L106:S106)&lt;&gt;COUNT(L107:S107),"Check the meters",T107-T106-IF($L$4="Yes",N(U106),0)))</f>
        <v/>
      </c>
      <c r="Y106" s="24">
        <f>IF(AND(ISNUMBER(K106),ISNUMBER(V106),ISNUMBER(W106),ISNUMBER(X106)),K106+V106-W106-X106,"")</f>
        <v/>
      </c>
      <c r="Z106" s="23" t="n"/>
      <c r="AA106" s="24">
        <f>IF(ISNUMBER(Z106),Z106,IF(ISNUMBER(K107),K107,""))</f>
        <v/>
      </c>
      <c r="AB106" s="27">
        <f>IF(AND(ISNUMBER(Y106),ISNUMBER(AA106)),AA106-Y106,"")</f>
        <v/>
      </c>
      <c r="AC106" s="24">
        <f>IF(ISNUMBER(AA106),0.04*AA106,"")</f>
        <v/>
      </c>
      <c r="AD106" s="28">
        <f>IF(AND(ISNUMBER(AB106),ISNUMBER(AA106)),IF(AA106=0,"",AB106/AA106),"")</f>
        <v/>
      </c>
      <c r="AE106" s="29">
        <f>IF(ISNUMBER(AB106),IF(ROUND(ABS(AB106),3)&lt;=ROUND(AC106,3),"Inside 4%","Over 4%"),"")</f>
        <v/>
      </c>
      <c r="AF106" s="22" t="n"/>
    </row>
    <row r="107">
      <c r="A107" s="30">
        <f>IF(A106="","",A106+1)</f>
        <v/>
      </c>
      <c r="B107" s="22" t="n"/>
      <c r="C107" s="23" t="n"/>
      <c r="D107" s="22" t="n"/>
      <c r="E107" s="22" t="n"/>
      <c r="F107" s="23" t="n"/>
      <c r="G107" s="22" t="n"/>
      <c r="H107" s="22" t="n"/>
      <c r="I107" s="23" t="n"/>
      <c r="J107" s="22" t="n"/>
      <c r="K107" s="24">
        <f>IF(COUNT(C107,F107,I107)=0,"",SUM(C107,F107,I107))</f>
        <v/>
      </c>
      <c r="L107" s="25" t="n"/>
      <c r="M107" s="25" t="n"/>
      <c r="N107" s="25" t="n"/>
      <c r="O107" s="25" t="n"/>
      <c r="P107" s="25" t="n"/>
      <c r="Q107" s="25" t="n"/>
      <c r="R107" s="25" t="n"/>
      <c r="S107" s="25" t="n"/>
      <c r="T107" s="24">
        <f>IF(COUNT(L107:S107)=0,"",SUM(L107:S107))</f>
        <v/>
      </c>
      <c r="U107" s="23" t="n"/>
      <c r="V107" s="26">
        <f>IF(A107="","",SUMIFS('Tankers'!$G$4:$G$2003,'Tankers'!$A$4:$A$2003,A107,'Tankers'!$D$4:$D$2003,$I$3))</f>
        <v/>
      </c>
      <c r="W107" s="26">
        <f>IF(V107="","",IF($T$3="",0,V107*$T$3/100))</f>
        <v/>
      </c>
      <c r="X107" s="24">
        <f>IF(OR(NOT(ISNUMBER(T107)),NOT(ISNUMBER(T108))),"",IF(COUNT(L107:S107)&lt;&gt;COUNT(L108:S108),"Check the meters",T108-T107-IF($L$4="Yes",N(U107),0)))</f>
        <v/>
      </c>
      <c r="Y107" s="24">
        <f>IF(AND(ISNUMBER(K107),ISNUMBER(V107),ISNUMBER(W107),ISNUMBER(X107)),K107+V107-W107-X107,"")</f>
        <v/>
      </c>
      <c r="Z107" s="23" t="n"/>
      <c r="AA107" s="24">
        <f>IF(ISNUMBER(Z107),Z107,IF(ISNUMBER(K108),K108,""))</f>
        <v/>
      </c>
      <c r="AB107" s="27">
        <f>IF(AND(ISNUMBER(Y107),ISNUMBER(AA107)),AA107-Y107,"")</f>
        <v/>
      </c>
      <c r="AC107" s="24">
        <f>IF(ISNUMBER(AA107),0.04*AA107,"")</f>
        <v/>
      </c>
      <c r="AD107" s="28">
        <f>IF(AND(ISNUMBER(AB107),ISNUMBER(AA107)),IF(AA107=0,"",AB107/AA107),"")</f>
        <v/>
      </c>
      <c r="AE107" s="29">
        <f>IF(ISNUMBER(AB107),IF(ROUND(ABS(AB107),3)&lt;=ROUND(AC107,3),"Inside 4%","Over 4%"),"")</f>
        <v/>
      </c>
      <c r="AF107" s="22" t="n"/>
    </row>
    <row r="108">
      <c r="A108" s="30">
        <f>IF(A107="","",A107+1)</f>
        <v/>
      </c>
      <c r="B108" s="22" t="n"/>
      <c r="C108" s="23" t="n"/>
      <c r="D108" s="22" t="n"/>
      <c r="E108" s="22" t="n"/>
      <c r="F108" s="23" t="n"/>
      <c r="G108" s="22" t="n"/>
      <c r="H108" s="22" t="n"/>
      <c r="I108" s="23" t="n"/>
      <c r="J108" s="22" t="n"/>
      <c r="K108" s="24">
        <f>IF(COUNT(C108,F108,I108)=0,"",SUM(C108,F108,I108))</f>
        <v/>
      </c>
      <c r="L108" s="25" t="n"/>
      <c r="M108" s="25" t="n"/>
      <c r="N108" s="25" t="n"/>
      <c r="O108" s="25" t="n"/>
      <c r="P108" s="25" t="n"/>
      <c r="Q108" s="25" t="n"/>
      <c r="R108" s="25" t="n"/>
      <c r="S108" s="25" t="n"/>
      <c r="T108" s="24">
        <f>IF(COUNT(L108:S108)=0,"",SUM(L108:S108))</f>
        <v/>
      </c>
      <c r="U108" s="23" t="n"/>
      <c r="V108" s="26">
        <f>IF(A108="","",SUMIFS('Tankers'!$G$4:$G$2003,'Tankers'!$A$4:$A$2003,A108,'Tankers'!$D$4:$D$2003,$I$3))</f>
        <v/>
      </c>
      <c r="W108" s="26">
        <f>IF(V108="","",IF($T$3="",0,V108*$T$3/100))</f>
        <v/>
      </c>
      <c r="X108" s="24">
        <f>IF(OR(NOT(ISNUMBER(T108)),NOT(ISNUMBER(T109))),"",IF(COUNT(L108:S108)&lt;&gt;COUNT(L109:S109),"Check the meters",T109-T108-IF($L$4="Yes",N(U108),0)))</f>
        <v/>
      </c>
      <c r="Y108" s="24">
        <f>IF(AND(ISNUMBER(K108),ISNUMBER(V108),ISNUMBER(W108),ISNUMBER(X108)),K108+V108-W108-X108,"")</f>
        <v/>
      </c>
      <c r="Z108" s="23" t="n"/>
      <c r="AA108" s="24">
        <f>IF(ISNUMBER(Z108),Z108,IF(ISNUMBER(K109),K109,""))</f>
        <v/>
      </c>
      <c r="AB108" s="27">
        <f>IF(AND(ISNUMBER(Y108),ISNUMBER(AA108)),AA108-Y108,"")</f>
        <v/>
      </c>
      <c r="AC108" s="24">
        <f>IF(ISNUMBER(AA108),0.04*AA108,"")</f>
        <v/>
      </c>
      <c r="AD108" s="28">
        <f>IF(AND(ISNUMBER(AB108),ISNUMBER(AA108)),IF(AA108=0,"",AB108/AA108),"")</f>
        <v/>
      </c>
      <c r="AE108" s="29">
        <f>IF(ISNUMBER(AB108),IF(ROUND(ABS(AB108),3)&lt;=ROUND(AC108,3),"Inside 4%","Over 4%"),"")</f>
        <v/>
      </c>
      <c r="AF108" s="22" t="n"/>
    </row>
    <row r="109">
      <c r="A109" s="30">
        <f>IF(A108="","",A108+1)</f>
        <v/>
      </c>
      <c r="B109" s="22" t="n"/>
      <c r="C109" s="23" t="n"/>
      <c r="D109" s="22" t="n"/>
      <c r="E109" s="22" t="n"/>
      <c r="F109" s="23" t="n"/>
      <c r="G109" s="22" t="n"/>
      <c r="H109" s="22" t="n"/>
      <c r="I109" s="23" t="n"/>
      <c r="J109" s="22" t="n"/>
      <c r="K109" s="24">
        <f>IF(COUNT(C109,F109,I109)=0,"",SUM(C109,F109,I109))</f>
        <v/>
      </c>
      <c r="L109" s="25" t="n"/>
      <c r="M109" s="25" t="n"/>
      <c r="N109" s="25" t="n"/>
      <c r="O109" s="25" t="n"/>
      <c r="P109" s="25" t="n"/>
      <c r="Q109" s="25" t="n"/>
      <c r="R109" s="25" t="n"/>
      <c r="S109" s="25" t="n"/>
      <c r="T109" s="24">
        <f>IF(COUNT(L109:S109)=0,"",SUM(L109:S109))</f>
        <v/>
      </c>
      <c r="U109" s="23" t="n"/>
      <c r="V109" s="26">
        <f>IF(A109="","",SUMIFS('Tankers'!$G$4:$G$2003,'Tankers'!$A$4:$A$2003,A109,'Tankers'!$D$4:$D$2003,$I$3))</f>
        <v/>
      </c>
      <c r="W109" s="26">
        <f>IF(V109="","",IF($T$3="",0,V109*$T$3/100))</f>
        <v/>
      </c>
      <c r="X109" s="24">
        <f>IF(OR(NOT(ISNUMBER(T109)),NOT(ISNUMBER(T110))),"",IF(COUNT(L109:S109)&lt;&gt;COUNT(L110:S110),"Check the meters",T110-T109-IF($L$4="Yes",N(U109),0)))</f>
        <v/>
      </c>
      <c r="Y109" s="24">
        <f>IF(AND(ISNUMBER(K109),ISNUMBER(V109),ISNUMBER(W109),ISNUMBER(X109)),K109+V109-W109-X109,"")</f>
        <v/>
      </c>
      <c r="Z109" s="23" t="n"/>
      <c r="AA109" s="24">
        <f>IF(ISNUMBER(Z109),Z109,IF(ISNUMBER(K110),K110,""))</f>
        <v/>
      </c>
      <c r="AB109" s="27">
        <f>IF(AND(ISNUMBER(Y109),ISNUMBER(AA109)),AA109-Y109,"")</f>
        <v/>
      </c>
      <c r="AC109" s="24">
        <f>IF(ISNUMBER(AA109),0.04*AA109,"")</f>
        <v/>
      </c>
      <c r="AD109" s="28">
        <f>IF(AND(ISNUMBER(AB109),ISNUMBER(AA109)),IF(AA109=0,"",AB109/AA109),"")</f>
        <v/>
      </c>
      <c r="AE109" s="29">
        <f>IF(ISNUMBER(AB109),IF(ROUND(ABS(AB109),3)&lt;=ROUND(AC109,3),"Inside 4%","Over 4%"),"")</f>
        <v/>
      </c>
      <c r="AF109" s="22" t="n"/>
    </row>
    <row r="110">
      <c r="A110" s="30">
        <f>IF(A109="","",A109+1)</f>
        <v/>
      </c>
      <c r="B110" s="22" t="n"/>
      <c r="C110" s="23" t="n"/>
      <c r="D110" s="22" t="n"/>
      <c r="E110" s="22" t="n"/>
      <c r="F110" s="23" t="n"/>
      <c r="G110" s="22" t="n"/>
      <c r="H110" s="22" t="n"/>
      <c r="I110" s="23" t="n"/>
      <c r="J110" s="22" t="n"/>
      <c r="K110" s="24">
        <f>IF(COUNT(C110,F110,I110)=0,"",SUM(C110,F110,I110))</f>
        <v/>
      </c>
      <c r="L110" s="25" t="n"/>
      <c r="M110" s="25" t="n"/>
      <c r="N110" s="25" t="n"/>
      <c r="O110" s="25" t="n"/>
      <c r="P110" s="25" t="n"/>
      <c r="Q110" s="25" t="n"/>
      <c r="R110" s="25" t="n"/>
      <c r="S110" s="25" t="n"/>
      <c r="T110" s="24">
        <f>IF(COUNT(L110:S110)=0,"",SUM(L110:S110))</f>
        <v/>
      </c>
      <c r="U110" s="23" t="n"/>
      <c r="V110" s="26">
        <f>IF(A110="","",SUMIFS('Tankers'!$G$4:$G$2003,'Tankers'!$A$4:$A$2003,A110,'Tankers'!$D$4:$D$2003,$I$3))</f>
        <v/>
      </c>
      <c r="W110" s="26">
        <f>IF(V110="","",IF($T$3="",0,V110*$T$3/100))</f>
        <v/>
      </c>
      <c r="X110" s="24">
        <f>IF(OR(NOT(ISNUMBER(T110)),NOT(ISNUMBER(T111))),"",IF(COUNT(L110:S110)&lt;&gt;COUNT(L111:S111),"Check the meters",T111-T110-IF($L$4="Yes",N(U110),0)))</f>
        <v/>
      </c>
      <c r="Y110" s="24">
        <f>IF(AND(ISNUMBER(K110),ISNUMBER(V110),ISNUMBER(W110),ISNUMBER(X110)),K110+V110-W110-X110,"")</f>
        <v/>
      </c>
      <c r="Z110" s="23" t="n"/>
      <c r="AA110" s="24">
        <f>IF(ISNUMBER(Z110),Z110,IF(ISNUMBER(K111),K111,""))</f>
        <v/>
      </c>
      <c r="AB110" s="27">
        <f>IF(AND(ISNUMBER(Y110),ISNUMBER(AA110)),AA110-Y110,"")</f>
        <v/>
      </c>
      <c r="AC110" s="24">
        <f>IF(ISNUMBER(AA110),0.04*AA110,"")</f>
        <v/>
      </c>
      <c r="AD110" s="28">
        <f>IF(AND(ISNUMBER(AB110),ISNUMBER(AA110)),IF(AA110=0,"",AB110/AA110),"")</f>
        <v/>
      </c>
      <c r="AE110" s="29">
        <f>IF(ISNUMBER(AB110),IF(ROUND(ABS(AB110),3)&lt;=ROUND(AC110,3),"Inside 4%","Over 4%"),"")</f>
        <v/>
      </c>
      <c r="AF110" s="22" t="n"/>
    </row>
    <row r="111">
      <c r="A111" s="30">
        <f>IF(A110="","",A110+1)</f>
        <v/>
      </c>
      <c r="B111" s="22" t="n"/>
      <c r="C111" s="23" t="n"/>
      <c r="D111" s="22" t="n"/>
      <c r="E111" s="22" t="n"/>
      <c r="F111" s="23" t="n"/>
      <c r="G111" s="22" t="n"/>
      <c r="H111" s="22" t="n"/>
      <c r="I111" s="23" t="n"/>
      <c r="J111" s="22" t="n"/>
      <c r="K111" s="24">
        <f>IF(COUNT(C111,F111,I111)=0,"",SUM(C111,F111,I111))</f>
        <v/>
      </c>
      <c r="L111" s="25" t="n"/>
      <c r="M111" s="25" t="n"/>
      <c r="N111" s="25" t="n"/>
      <c r="O111" s="25" t="n"/>
      <c r="P111" s="25" t="n"/>
      <c r="Q111" s="25" t="n"/>
      <c r="R111" s="25" t="n"/>
      <c r="S111" s="25" t="n"/>
      <c r="T111" s="24">
        <f>IF(COUNT(L111:S111)=0,"",SUM(L111:S111))</f>
        <v/>
      </c>
      <c r="U111" s="23" t="n"/>
      <c r="V111" s="26">
        <f>IF(A111="","",SUMIFS('Tankers'!$G$4:$G$2003,'Tankers'!$A$4:$A$2003,A111,'Tankers'!$D$4:$D$2003,$I$3))</f>
        <v/>
      </c>
      <c r="W111" s="26">
        <f>IF(V111="","",IF($T$3="",0,V111*$T$3/100))</f>
        <v/>
      </c>
      <c r="X111" s="24">
        <f>IF(OR(NOT(ISNUMBER(T111)),NOT(ISNUMBER(T112))),"",IF(COUNT(L111:S111)&lt;&gt;COUNT(L112:S112),"Check the meters",T112-T111-IF($L$4="Yes",N(U111),0)))</f>
        <v/>
      </c>
      <c r="Y111" s="24">
        <f>IF(AND(ISNUMBER(K111),ISNUMBER(V111),ISNUMBER(W111),ISNUMBER(X111)),K111+V111-W111-X111,"")</f>
        <v/>
      </c>
      <c r="Z111" s="23" t="n"/>
      <c r="AA111" s="24">
        <f>IF(ISNUMBER(Z111),Z111,IF(ISNUMBER(K112),K112,""))</f>
        <v/>
      </c>
      <c r="AB111" s="27">
        <f>IF(AND(ISNUMBER(Y111),ISNUMBER(AA111)),AA111-Y111,"")</f>
        <v/>
      </c>
      <c r="AC111" s="24">
        <f>IF(ISNUMBER(AA111),0.04*AA111,"")</f>
        <v/>
      </c>
      <c r="AD111" s="28">
        <f>IF(AND(ISNUMBER(AB111),ISNUMBER(AA111)),IF(AA111=0,"",AB111/AA111),"")</f>
        <v/>
      </c>
      <c r="AE111" s="29">
        <f>IF(ISNUMBER(AB111),IF(ROUND(ABS(AB111),3)&lt;=ROUND(AC111,3),"Inside 4%","Over 4%"),"")</f>
        <v/>
      </c>
      <c r="AF111" s="22" t="n"/>
    </row>
    <row r="112">
      <c r="A112" s="30">
        <f>IF(A111="","",A111+1)</f>
        <v/>
      </c>
      <c r="B112" s="22" t="n"/>
      <c r="C112" s="23" t="n"/>
      <c r="D112" s="22" t="n"/>
      <c r="E112" s="22" t="n"/>
      <c r="F112" s="23" t="n"/>
      <c r="G112" s="22" t="n"/>
      <c r="H112" s="22" t="n"/>
      <c r="I112" s="23" t="n"/>
      <c r="J112" s="22" t="n"/>
      <c r="K112" s="24">
        <f>IF(COUNT(C112,F112,I112)=0,"",SUM(C112,F112,I112))</f>
        <v/>
      </c>
      <c r="L112" s="25" t="n"/>
      <c r="M112" s="25" t="n"/>
      <c r="N112" s="25" t="n"/>
      <c r="O112" s="25" t="n"/>
      <c r="P112" s="25" t="n"/>
      <c r="Q112" s="25" t="n"/>
      <c r="R112" s="25" t="n"/>
      <c r="S112" s="25" t="n"/>
      <c r="T112" s="24">
        <f>IF(COUNT(L112:S112)=0,"",SUM(L112:S112))</f>
        <v/>
      </c>
      <c r="U112" s="23" t="n"/>
      <c r="V112" s="26">
        <f>IF(A112="","",SUMIFS('Tankers'!$G$4:$G$2003,'Tankers'!$A$4:$A$2003,A112,'Tankers'!$D$4:$D$2003,$I$3))</f>
        <v/>
      </c>
      <c r="W112" s="26">
        <f>IF(V112="","",IF($T$3="",0,V112*$T$3/100))</f>
        <v/>
      </c>
      <c r="X112" s="24">
        <f>IF(OR(NOT(ISNUMBER(T112)),NOT(ISNUMBER(T113))),"",IF(COUNT(L112:S112)&lt;&gt;COUNT(L113:S113),"Check the meters",T113-T112-IF($L$4="Yes",N(U112),0)))</f>
        <v/>
      </c>
      <c r="Y112" s="24">
        <f>IF(AND(ISNUMBER(K112),ISNUMBER(V112),ISNUMBER(W112),ISNUMBER(X112)),K112+V112-W112-X112,"")</f>
        <v/>
      </c>
      <c r="Z112" s="23" t="n"/>
      <c r="AA112" s="24">
        <f>IF(ISNUMBER(Z112),Z112,IF(ISNUMBER(K113),K113,""))</f>
        <v/>
      </c>
      <c r="AB112" s="27">
        <f>IF(AND(ISNUMBER(Y112),ISNUMBER(AA112)),AA112-Y112,"")</f>
        <v/>
      </c>
      <c r="AC112" s="24">
        <f>IF(ISNUMBER(AA112),0.04*AA112,"")</f>
        <v/>
      </c>
      <c r="AD112" s="28">
        <f>IF(AND(ISNUMBER(AB112),ISNUMBER(AA112)),IF(AA112=0,"",AB112/AA112),"")</f>
        <v/>
      </c>
      <c r="AE112" s="29">
        <f>IF(ISNUMBER(AB112),IF(ROUND(ABS(AB112),3)&lt;=ROUND(AC112,3),"Inside 4%","Over 4%"),"")</f>
        <v/>
      </c>
      <c r="AF112" s="22" t="n"/>
    </row>
    <row r="113">
      <c r="A113" s="30">
        <f>IF(A112="","",A112+1)</f>
        <v/>
      </c>
      <c r="B113" s="22" t="n"/>
      <c r="C113" s="23" t="n"/>
      <c r="D113" s="22" t="n"/>
      <c r="E113" s="22" t="n"/>
      <c r="F113" s="23" t="n"/>
      <c r="G113" s="22" t="n"/>
      <c r="H113" s="22" t="n"/>
      <c r="I113" s="23" t="n"/>
      <c r="J113" s="22" t="n"/>
      <c r="K113" s="24">
        <f>IF(COUNT(C113,F113,I113)=0,"",SUM(C113,F113,I113))</f>
        <v/>
      </c>
      <c r="L113" s="25" t="n"/>
      <c r="M113" s="25" t="n"/>
      <c r="N113" s="25" t="n"/>
      <c r="O113" s="25" t="n"/>
      <c r="P113" s="25" t="n"/>
      <c r="Q113" s="25" t="n"/>
      <c r="R113" s="25" t="n"/>
      <c r="S113" s="25" t="n"/>
      <c r="T113" s="24">
        <f>IF(COUNT(L113:S113)=0,"",SUM(L113:S113))</f>
        <v/>
      </c>
      <c r="U113" s="23" t="n"/>
      <c r="V113" s="26">
        <f>IF(A113="","",SUMIFS('Tankers'!$G$4:$G$2003,'Tankers'!$A$4:$A$2003,A113,'Tankers'!$D$4:$D$2003,$I$3))</f>
        <v/>
      </c>
      <c r="W113" s="26">
        <f>IF(V113="","",IF($T$3="",0,V113*$T$3/100))</f>
        <v/>
      </c>
      <c r="X113" s="24">
        <f>IF(OR(NOT(ISNUMBER(T113)),NOT(ISNUMBER(T114))),"",IF(COUNT(L113:S113)&lt;&gt;COUNT(L114:S114),"Check the meters",T114-T113-IF($L$4="Yes",N(U113),0)))</f>
        <v/>
      </c>
      <c r="Y113" s="24">
        <f>IF(AND(ISNUMBER(K113),ISNUMBER(V113),ISNUMBER(W113),ISNUMBER(X113)),K113+V113-W113-X113,"")</f>
        <v/>
      </c>
      <c r="Z113" s="23" t="n"/>
      <c r="AA113" s="24">
        <f>IF(ISNUMBER(Z113),Z113,IF(ISNUMBER(K114),K114,""))</f>
        <v/>
      </c>
      <c r="AB113" s="27">
        <f>IF(AND(ISNUMBER(Y113),ISNUMBER(AA113)),AA113-Y113,"")</f>
        <v/>
      </c>
      <c r="AC113" s="24">
        <f>IF(ISNUMBER(AA113),0.04*AA113,"")</f>
        <v/>
      </c>
      <c r="AD113" s="28">
        <f>IF(AND(ISNUMBER(AB113),ISNUMBER(AA113)),IF(AA113=0,"",AB113/AA113),"")</f>
        <v/>
      </c>
      <c r="AE113" s="29">
        <f>IF(ISNUMBER(AB113),IF(ROUND(ABS(AB113),3)&lt;=ROUND(AC113,3),"Inside 4%","Over 4%"),"")</f>
        <v/>
      </c>
      <c r="AF113" s="22" t="n"/>
    </row>
    <row r="114">
      <c r="A114" s="30">
        <f>IF(A113="","",A113+1)</f>
        <v/>
      </c>
      <c r="B114" s="22" t="n"/>
      <c r="C114" s="23" t="n"/>
      <c r="D114" s="22" t="n"/>
      <c r="E114" s="22" t="n"/>
      <c r="F114" s="23" t="n"/>
      <c r="G114" s="22" t="n"/>
      <c r="H114" s="22" t="n"/>
      <c r="I114" s="23" t="n"/>
      <c r="J114" s="22" t="n"/>
      <c r="K114" s="24">
        <f>IF(COUNT(C114,F114,I114)=0,"",SUM(C114,F114,I114))</f>
        <v/>
      </c>
      <c r="L114" s="25" t="n"/>
      <c r="M114" s="25" t="n"/>
      <c r="N114" s="25" t="n"/>
      <c r="O114" s="25" t="n"/>
      <c r="P114" s="25" t="n"/>
      <c r="Q114" s="25" t="n"/>
      <c r="R114" s="25" t="n"/>
      <c r="S114" s="25" t="n"/>
      <c r="T114" s="24">
        <f>IF(COUNT(L114:S114)=0,"",SUM(L114:S114))</f>
        <v/>
      </c>
      <c r="U114" s="23" t="n"/>
      <c r="V114" s="26">
        <f>IF(A114="","",SUMIFS('Tankers'!$G$4:$G$2003,'Tankers'!$A$4:$A$2003,A114,'Tankers'!$D$4:$D$2003,$I$3))</f>
        <v/>
      </c>
      <c r="W114" s="26">
        <f>IF(V114="","",IF($T$3="",0,V114*$T$3/100))</f>
        <v/>
      </c>
      <c r="X114" s="24">
        <f>IF(OR(NOT(ISNUMBER(T114)),NOT(ISNUMBER(T115))),"",IF(COUNT(L114:S114)&lt;&gt;COUNT(L115:S115),"Check the meters",T115-T114-IF($L$4="Yes",N(U114),0)))</f>
        <v/>
      </c>
      <c r="Y114" s="24">
        <f>IF(AND(ISNUMBER(K114),ISNUMBER(V114),ISNUMBER(W114),ISNUMBER(X114)),K114+V114-W114-X114,"")</f>
        <v/>
      </c>
      <c r="Z114" s="23" t="n"/>
      <c r="AA114" s="24">
        <f>IF(ISNUMBER(Z114),Z114,IF(ISNUMBER(K115),K115,""))</f>
        <v/>
      </c>
      <c r="AB114" s="27">
        <f>IF(AND(ISNUMBER(Y114),ISNUMBER(AA114)),AA114-Y114,"")</f>
        <v/>
      </c>
      <c r="AC114" s="24">
        <f>IF(ISNUMBER(AA114),0.04*AA114,"")</f>
        <v/>
      </c>
      <c r="AD114" s="28">
        <f>IF(AND(ISNUMBER(AB114),ISNUMBER(AA114)),IF(AA114=0,"",AB114/AA114),"")</f>
        <v/>
      </c>
      <c r="AE114" s="29">
        <f>IF(ISNUMBER(AB114),IF(ROUND(ABS(AB114),3)&lt;=ROUND(AC114,3),"Inside 4%","Over 4%"),"")</f>
        <v/>
      </c>
      <c r="AF114" s="22" t="n"/>
    </row>
    <row r="115">
      <c r="A115" s="30">
        <f>IF(A114="","",A114+1)</f>
        <v/>
      </c>
      <c r="B115" s="22" t="n"/>
      <c r="C115" s="23" t="n"/>
      <c r="D115" s="22" t="n"/>
      <c r="E115" s="22" t="n"/>
      <c r="F115" s="23" t="n"/>
      <c r="G115" s="22" t="n"/>
      <c r="H115" s="22" t="n"/>
      <c r="I115" s="23" t="n"/>
      <c r="J115" s="22" t="n"/>
      <c r="K115" s="24">
        <f>IF(COUNT(C115,F115,I115)=0,"",SUM(C115,F115,I115))</f>
        <v/>
      </c>
      <c r="L115" s="25" t="n"/>
      <c r="M115" s="25" t="n"/>
      <c r="N115" s="25" t="n"/>
      <c r="O115" s="25" t="n"/>
      <c r="P115" s="25" t="n"/>
      <c r="Q115" s="25" t="n"/>
      <c r="R115" s="25" t="n"/>
      <c r="S115" s="25" t="n"/>
      <c r="T115" s="24">
        <f>IF(COUNT(L115:S115)=0,"",SUM(L115:S115))</f>
        <v/>
      </c>
      <c r="U115" s="23" t="n"/>
      <c r="V115" s="26">
        <f>IF(A115="","",SUMIFS('Tankers'!$G$4:$G$2003,'Tankers'!$A$4:$A$2003,A115,'Tankers'!$D$4:$D$2003,$I$3))</f>
        <v/>
      </c>
      <c r="W115" s="26">
        <f>IF(V115="","",IF($T$3="",0,V115*$T$3/100))</f>
        <v/>
      </c>
      <c r="X115" s="24">
        <f>IF(OR(NOT(ISNUMBER(T115)),NOT(ISNUMBER(T116))),"",IF(COUNT(L115:S115)&lt;&gt;COUNT(L116:S116),"Check the meters",T116-T115-IF($L$4="Yes",N(U115),0)))</f>
        <v/>
      </c>
      <c r="Y115" s="24">
        <f>IF(AND(ISNUMBER(K115),ISNUMBER(V115),ISNUMBER(W115),ISNUMBER(X115)),K115+V115-W115-X115,"")</f>
        <v/>
      </c>
      <c r="Z115" s="23" t="n"/>
      <c r="AA115" s="24">
        <f>IF(ISNUMBER(Z115),Z115,IF(ISNUMBER(K116),K116,""))</f>
        <v/>
      </c>
      <c r="AB115" s="27">
        <f>IF(AND(ISNUMBER(Y115),ISNUMBER(AA115)),AA115-Y115,"")</f>
        <v/>
      </c>
      <c r="AC115" s="24">
        <f>IF(ISNUMBER(AA115),0.04*AA115,"")</f>
        <v/>
      </c>
      <c r="AD115" s="28">
        <f>IF(AND(ISNUMBER(AB115),ISNUMBER(AA115)),IF(AA115=0,"",AB115/AA115),"")</f>
        <v/>
      </c>
      <c r="AE115" s="29">
        <f>IF(ISNUMBER(AB115),IF(ROUND(ABS(AB115),3)&lt;=ROUND(AC115,3),"Inside 4%","Over 4%"),"")</f>
        <v/>
      </c>
      <c r="AF115" s="22" t="n"/>
    </row>
    <row r="116">
      <c r="A116" s="30">
        <f>IF(A115="","",A115+1)</f>
        <v/>
      </c>
      <c r="B116" s="22" t="n"/>
      <c r="C116" s="23" t="n"/>
      <c r="D116" s="22" t="n"/>
      <c r="E116" s="22" t="n"/>
      <c r="F116" s="23" t="n"/>
      <c r="G116" s="22" t="n"/>
      <c r="H116" s="22" t="n"/>
      <c r="I116" s="23" t="n"/>
      <c r="J116" s="22" t="n"/>
      <c r="K116" s="24">
        <f>IF(COUNT(C116,F116,I116)=0,"",SUM(C116,F116,I116))</f>
        <v/>
      </c>
      <c r="L116" s="25" t="n"/>
      <c r="M116" s="25" t="n"/>
      <c r="N116" s="25" t="n"/>
      <c r="O116" s="25" t="n"/>
      <c r="P116" s="25" t="n"/>
      <c r="Q116" s="25" t="n"/>
      <c r="R116" s="25" t="n"/>
      <c r="S116" s="25" t="n"/>
      <c r="T116" s="24">
        <f>IF(COUNT(L116:S116)=0,"",SUM(L116:S116))</f>
        <v/>
      </c>
      <c r="U116" s="23" t="n"/>
      <c r="V116" s="26">
        <f>IF(A116="","",SUMIFS('Tankers'!$G$4:$G$2003,'Tankers'!$A$4:$A$2003,A116,'Tankers'!$D$4:$D$2003,$I$3))</f>
        <v/>
      </c>
      <c r="W116" s="26">
        <f>IF(V116="","",IF($T$3="",0,V116*$T$3/100))</f>
        <v/>
      </c>
      <c r="X116" s="24">
        <f>IF(OR(NOT(ISNUMBER(T116)),NOT(ISNUMBER(T117))),"",IF(COUNT(L116:S116)&lt;&gt;COUNT(L117:S117),"Check the meters",T117-T116-IF($L$4="Yes",N(U116),0)))</f>
        <v/>
      </c>
      <c r="Y116" s="24">
        <f>IF(AND(ISNUMBER(K116),ISNUMBER(V116),ISNUMBER(W116),ISNUMBER(X116)),K116+V116-W116-X116,"")</f>
        <v/>
      </c>
      <c r="Z116" s="23" t="n"/>
      <c r="AA116" s="24">
        <f>IF(ISNUMBER(Z116),Z116,IF(ISNUMBER(K117),K117,""))</f>
        <v/>
      </c>
      <c r="AB116" s="27">
        <f>IF(AND(ISNUMBER(Y116),ISNUMBER(AA116)),AA116-Y116,"")</f>
        <v/>
      </c>
      <c r="AC116" s="24">
        <f>IF(ISNUMBER(AA116),0.04*AA116,"")</f>
        <v/>
      </c>
      <c r="AD116" s="28">
        <f>IF(AND(ISNUMBER(AB116),ISNUMBER(AA116)),IF(AA116=0,"",AB116/AA116),"")</f>
        <v/>
      </c>
      <c r="AE116" s="29">
        <f>IF(ISNUMBER(AB116),IF(ROUND(ABS(AB116),3)&lt;=ROUND(AC116,3),"Inside 4%","Over 4%"),"")</f>
        <v/>
      </c>
      <c r="AF116" s="22" t="n"/>
    </row>
    <row r="117">
      <c r="A117" s="30">
        <f>IF(A116="","",A116+1)</f>
        <v/>
      </c>
      <c r="B117" s="22" t="n"/>
      <c r="C117" s="23" t="n"/>
      <c r="D117" s="22" t="n"/>
      <c r="E117" s="22" t="n"/>
      <c r="F117" s="23" t="n"/>
      <c r="G117" s="22" t="n"/>
      <c r="H117" s="22" t="n"/>
      <c r="I117" s="23" t="n"/>
      <c r="J117" s="22" t="n"/>
      <c r="K117" s="24">
        <f>IF(COUNT(C117,F117,I117)=0,"",SUM(C117,F117,I117))</f>
        <v/>
      </c>
      <c r="L117" s="25" t="n"/>
      <c r="M117" s="25" t="n"/>
      <c r="N117" s="25" t="n"/>
      <c r="O117" s="25" t="n"/>
      <c r="P117" s="25" t="n"/>
      <c r="Q117" s="25" t="n"/>
      <c r="R117" s="25" t="n"/>
      <c r="S117" s="25" t="n"/>
      <c r="T117" s="24">
        <f>IF(COUNT(L117:S117)=0,"",SUM(L117:S117))</f>
        <v/>
      </c>
      <c r="U117" s="23" t="n"/>
      <c r="V117" s="26">
        <f>IF(A117="","",SUMIFS('Tankers'!$G$4:$G$2003,'Tankers'!$A$4:$A$2003,A117,'Tankers'!$D$4:$D$2003,$I$3))</f>
        <v/>
      </c>
      <c r="W117" s="26">
        <f>IF(V117="","",IF($T$3="",0,V117*$T$3/100))</f>
        <v/>
      </c>
      <c r="X117" s="24">
        <f>IF(OR(NOT(ISNUMBER(T117)),NOT(ISNUMBER(T118))),"",IF(COUNT(L117:S117)&lt;&gt;COUNT(L118:S118),"Check the meters",T118-T117-IF($L$4="Yes",N(U117),0)))</f>
        <v/>
      </c>
      <c r="Y117" s="24">
        <f>IF(AND(ISNUMBER(K117),ISNUMBER(V117),ISNUMBER(W117),ISNUMBER(X117)),K117+V117-W117-X117,"")</f>
        <v/>
      </c>
      <c r="Z117" s="23" t="n"/>
      <c r="AA117" s="24">
        <f>IF(ISNUMBER(Z117),Z117,IF(ISNUMBER(K118),K118,""))</f>
        <v/>
      </c>
      <c r="AB117" s="27">
        <f>IF(AND(ISNUMBER(Y117),ISNUMBER(AA117)),AA117-Y117,"")</f>
        <v/>
      </c>
      <c r="AC117" s="24">
        <f>IF(ISNUMBER(AA117),0.04*AA117,"")</f>
        <v/>
      </c>
      <c r="AD117" s="28">
        <f>IF(AND(ISNUMBER(AB117),ISNUMBER(AA117)),IF(AA117=0,"",AB117/AA117),"")</f>
        <v/>
      </c>
      <c r="AE117" s="29">
        <f>IF(ISNUMBER(AB117),IF(ROUND(ABS(AB117),3)&lt;=ROUND(AC117,3),"Inside 4%","Over 4%"),"")</f>
        <v/>
      </c>
      <c r="AF117" s="22" t="n"/>
    </row>
    <row r="118">
      <c r="A118" s="30">
        <f>IF(A117="","",A117+1)</f>
        <v/>
      </c>
      <c r="B118" s="22" t="n"/>
      <c r="C118" s="23" t="n"/>
      <c r="D118" s="22" t="n"/>
      <c r="E118" s="22" t="n"/>
      <c r="F118" s="23" t="n"/>
      <c r="G118" s="22" t="n"/>
      <c r="H118" s="22" t="n"/>
      <c r="I118" s="23" t="n"/>
      <c r="J118" s="22" t="n"/>
      <c r="K118" s="24">
        <f>IF(COUNT(C118,F118,I118)=0,"",SUM(C118,F118,I118))</f>
        <v/>
      </c>
      <c r="L118" s="25" t="n"/>
      <c r="M118" s="25" t="n"/>
      <c r="N118" s="25" t="n"/>
      <c r="O118" s="25" t="n"/>
      <c r="P118" s="25" t="n"/>
      <c r="Q118" s="25" t="n"/>
      <c r="R118" s="25" t="n"/>
      <c r="S118" s="25" t="n"/>
      <c r="T118" s="24">
        <f>IF(COUNT(L118:S118)=0,"",SUM(L118:S118))</f>
        <v/>
      </c>
      <c r="U118" s="23" t="n"/>
      <c r="V118" s="26">
        <f>IF(A118="","",SUMIFS('Tankers'!$G$4:$G$2003,'Tankers'!$A$4:$A$2003,A118,'Tankers'!$D$4:$D$2003,$I$3))</f>
        <v/>
      </c>
      <c r="W118" s="26">
        <f>IF(V118="","",IF($T$3="",0,V118*$T$3/100))</f>
        <v/>
      </c>
      <c r="X118" s="24">
        <f>IF(OR(NOT(ISNUMBER(T118)),NOT(ISNUMBER(T119))),"",IF(COUNT(L118:S118)&lt;&gt;COUNT(L119:S119),"Check the meters",T119-T118-IF($L$4="Yes",N(U118),0)))</f>
        <v/>
      </c>
      <c r="Y118" s="24">
        <f>IF(AND(ISNUMBER(K118),ISNUMBER(V118),ISNUMBER(W118),ISNUMBER(X118)),K118+V118-W118-X118,"")</f>
        <v/>
      </c>
      <c r="Z118" s="23" t="n"/>
      <c r="AA118" s="24">
        <f>IF(ISNUMBER(Z118),Z118,IF(ISNUMBER(K119),K119,""))</f>
        <v/>
      </c>
      <c r="AB118" s="27">
        <f>IF(AND(ISNUMBER(Y118),ISNUMBER(AA118)),AA118-Y118,"")</f>
        <v/>
      </c>
      <c r="AC118" s="24">
        <f>IF(ISNUMBER(AA118),0.04*AA118,"")</f>
        <v/>
      </c>
      <c r="AD118" s="28">
        <f>IF(AND(ISNUMBER(AB118),ISNUMBER(AA118)),IF(AA118=0,"",AB118/AA118),"")</f>
        <v/>
      </c>
      <c r="AE118" s="29">
        <f>IF(ISNUMBER(AB118),IF(ROUND(ABS(AB118),3)&lt;=ROUND(AC118,3),"Inside 4%","Over 4%"),"")</f>
        <v/>
      </c>
      <c r="AF118" s="22" t="n"/>
    </row>
    <row r="119">
      <c r="A119" s="30">
        <f>IF(A118="","",A118+1)</f>
        <v/>
      </c>
      <c r="B119" s="22" t="n"/>
      <c r="C119" s="23" t="n"/>
      <c r="D119" s="22" t="n"/>
      <c r="E119" s="22" t="n"/>
      <c r="F119" s="23" t="n"/>
      <c r="G119" s="22" t="n"/>
      <c r="H119" s="22" t="n"/>
      <c r="I119" s="23" t="n"/>
      <c r="J119" s="22" t="n"/>
      <c r="K119" s="24">
        <f>IF(COUNT(C119,F119,I119)=0,"",SUM(C119,F119,I119))</f>
        <v/>
      </c>
      <c r="L119" s="25" t="n"/>
      <c r="M119" s="25" t="n"/>
      <c r="N119" s="25" t="n"/>
      <c r="O119" s="25" t="n"/>
      <c r="P119" s="25" t="n"/>
      <c r="Q119" s="25" t="n"/>
      <c r="R119" s="25" t="n"/>
      <c r="S119" s="25" t="n"/>
      <c r="T119" s="24">
        <f>IF(COUNT(L119:S119)=0,"",SUM(L119:S119))</f>
        <v/>
      </c>
      <c r="U119" s="23" t="n"/>
      <c r="V119" s="26">
        <f>IF(A119="","",SUMIFS('Tankers'!$G$4:$G$2003,'Tankers'!$A$4:$A$2003,A119,'Tankers'!$D$4:$D$2003,$I$3))</f>
        <v/>
      </c>
      <c r="W119" s="26">
        <f>IF(V119="","",IF($T$3="",0,V119*$T$3/100))</f>
        <v/>
      </c>
      <c r="X119" s="24">
        <f>IF(OR(NOT(ISNUMBER(T119)),NOT(ISNUMBER(T120))),"",IF(COUNT(L119:S119)&lt;&gt;COUNT(L120:S120),"Check the meters",T120-T119-IF($L$4="Yes",N(U119),0)))</f>
        <v/>
      </c>
      <c r="Y119" s="24">
        <f>IF(AND(ISNUMBER(K119),ISNUMBER(V119),ISNUMBER(W119),ISNUMBER(X119)),K119+V119-W119-X119,"")</f>
        <v/>
      </c>
      <c r="Z119" s="23" t="n"/>
      <c r="AA119" s="24">
        <f>IF(ISNUMBER(Z119),Z119,IF(ISNUMBER(K120),K120,""))</f>
        <v/>
      </c>
      <c r="AB119" s="27">
        <f>IF(AND(ISNUMBER(Y119),ISNUMBER(AA119)),AA119-Y119,"")</f>
        <v/>
      </c>
      <c r="AC119" s="24">
        <f>IF(ISNUMBER(AA119),0.04*AA119,"")</f>
        <v/>
      </c>
      <c r="AD119" s="28">
        <f>IF(AND(ISNUMBER(AB119),ISNUMBER(AA119)),IF(AA119=0,"",AB119/AA119),"")</f>
        <v/>
      </c>
      <c r="AE119" s="29">
        <f>IF(ISNUMBER(AB119),IF(ROUND(ABS(AB119),3)&lt;=ROUND(AC119,3),"Inside 4%","Over 4%"),"")</f>
        <v/>
      </c>
      <c r="AF119" s="22" t="n"/>
    </row>
    <row r="120">
      <c r="A120" s="30">
        <f>IF(A119="","",A119+1)</f>
        <v/>
      </c>
      <c r="B120" s="22" t="n"/>
      <c r="C120" s="23" t="n"/>
      <c r="D120" s="22" t="n"/>
      <c r="E120" s="22" t="n"/>
      <c r="F120" s="23" t="n"/>
      <c r="G120" s="22" t="n"/>
      <c r="H120" s="22" t="n"/>
      <c r="I120" s="23" t="n"/>
      <c r="J120" s="22" t="n"/>
      <c r="K120" s="24">
        <f>IF(COUNT(C120,F120,I120)=0,"",SUM(C120,F120,I120))</f>
        <v/>
      </c>
      <c r="L120" s="25" t="n"/>
      <c r="M120" s="25" t="n"/>
      <c r="N120" s="25" t="n"/>
      <c r="O120" s="25" t="n"/>
      <c r="P120" s="25" t="n"/>
      <c r="Q120" s="25" t="n"/>
      <c r="R120" s="25" t="n"/>
      <c r="S120" s="25" t="n"/>
      <c r="T120" s="24">
        <f>IF(COUNT(L120:S120)=0,"",SUM(L120:S120))</f>
        <v/>
      </c>
      <c r="U120" s="23" t="n"/>
      <c r="V120" s="26">
        <f>IF(A120="","",SUMIFS('Tankers'!$G$4:$G$2003,'Tankers'!$A$4:$A$2003,A120,'Tankers'!$D$4:$D$2003,$I$3))</f>
        <v/>
      </c>
      <c r="W120" s="26">
        <f>IF(V120="","",IF($T$3="",0,V120*$T$3/100))</f>
        <v/>
      </c>
      <c r="X120" s="24">
        <f>IF(OR(NOT(ISNUMBER(T120)),NOT(ISNUMBER(T121))),"",IF(COUNT(L120:S120)&lt;&gt;COUNT(L121:S121),"Check the meters",T121-T120-IF($L$4="Yes",N(U120),0)))</f>
        <v/>
      </c>
      <c r="Y120" s="24">
        <f>IF(AND(ISNUMBER(K120),ISNUMBER(V120),ISNUMBER(W120),ISNUMBER(X120)),K120+V120-W120-X120,"")</f>
        <v/>
      </c>
      <c r="Z120" s="23" t="n"/>
      <c r="AA120" s="24">
        <f>IF(ISNUMBER(Z120),Z120,IF(ISNUMBER(K121),K121,""))</f>
        <v/>
      </c>
      <c r="AB120" s="27">
        <f>IF(AND(ISNUMBER(Y120),ISNUMBER(AA120)),AA120-Y120,"")</f>
        <v/>
      </c>
      <c r="AC120" s="24">
        <f>IF(ISNUMBER(AA120),0.04*AA120,"")</f>
        <v/>
      </c>
      <c r="AD120" s="28">
        <f>IF(AND(ISNUMBER(AB120),ISNUMBER(AA120)),IF(AA120=0,"",AB120/AA120),"")</f>
        <v/>
      </c>
      <c r="AE120" s="29">
        <f>IF(ISNUMBER(AB120),IF(ROUND(ABS(AB120),3)&lt;=ROUND(AC120,3),"Inside 4%","Over 4%"),"")</f>
        <v/>
      </c>
      <c r="AF120" s="22" t="n"/>
    </row>
    <row r="121">
      <c r="A121" s="30">
        <f>IF(A120="","",A120+1)</f>
        <v/>
      </c>
      <c r="B121" s="22" t="n"/>
      <c r="C121" s="23" t="n"/>
      <c r="D121" s="22" t="n"/>
      <c r="E121" s="22" t="n"/>
      <c r="F121" s="23" t="n"/>
      <c r="G121" s="22" t="n"/>
      <c r="H121" s="22" t="n"/>
      <c r="I121" s="23" t="n"/>
      <c r="J121" s="22" t="n"/>
      <c r="K121" s="24">
        <f>IF(COUNT(C121,F121,I121)=0,"",SUM(C121,F121,I121))</f>
        <v/>
      </c>
      <c r="L121" s="25" t="n"/>
      <c r="M121" s="25" t="n"/>
      <c r="N121" s="25" t="n"/>
      <c r="O121" s="25" t="n"/>
      <c r="P121" s="25" t="n"/>
      <c r="Q121" s="25" t="n"/>
      <c r="R121" s="25" t="n"/>
      <c r="S121" s="25" t="n"/>
      <c r="T121" s="24">
        <f>IF(COUNT(L121:S121)=0,"",SUM(L121:S121))</f>
        <v/>
      </c>
      <c r="U121" s="23" t="n"/>
      <c r="V121" s="26">
        <f>IF(A121="","",SUMIFS('Tankers'!$G$4:$G$2003,'Tankers'!$A$4:$A$2003,A121,'Tankers'!$D$4:$D$2003,$I$3))</f>
        <v/>
      </c>
      <c r="W121" s="26">
        <f>IF(V121="","",IF($T$3="",0,V121*$T$3/100))</f>
        <v/>
      </c>
      <c r="X121" s="24">
        <f>IF(OR(NOT(ISNUMBER(T121)),NOT(ISNUMBER(T122))),"",IF(COUNT(L121:S121)&lt;&gt;COUNT(L122:S122),"Check the meters",T122-T121-IF($L$4="Yes",N(U121),0)))</f>
        <v/>
      </c>
      <c r="Y121" s="24">
        <f>IF(AND(ISNUMBER(K121),ISNUMBER(V121),ISNUMBER(W121),ISNUMBER(X121)),K121+V121-W121-X121,"")</f>
        <v/>
      </c>
      <c r="Z121" s="23" t="n"/>
      <c r="AA121" s="24">
        <f>IF(ISNUMBER(Z121),Z121,IF(ISNUMBER(K122),K122,""))</f>
        <v/>
      </c>
      <c r="AB121" s="27">
        <f>IF(AND(ISNUMBER(Y121),ISNUMBER(AA121)),AA121-Y121,"")</f>
        <v/>
      </c>
      <c r="AC121" s="24">
        <f>IF(ISNUMBER(AA121),0.04*AA121,"")</f>
        <v/>
      </c>
      <c r="AD121" s="28">
        <f>IF(AND(ISNUMBER(AB121),ISNUMBER(AA121)),IF(AA121=0,"",AB121/AA121),"")</f>
        <v/>
      </c>
      <c r="AE121" s="29">
        <f>IF(ISNUMBER(AB121),IF(ROUND(ABS(AB121),3)&lt;=ROUND(AC121,3),"Inside 4%","Over 4%"),"")</f>
        <v/>
      </c>
      <c r="AF121" s="22" t="n"/>
    </row>
    <row r="122">
      <c r="A122" s="30">
        <f>IF(A121="","",A121+1)</f>
        <v/>
      </c>
      <c r="B122" s="22" t="n"/>
      <c r="C122" s="23" t="n"/>
      <c r="D122" s="22" t="n"/>
      <c r="E122" s="22" t="n"/>
      <c r="F122" s="23" t="n"/>
      <c r="G122" s="22" t="n"/>
      <c r="H122" s="22" t="n"/>
      <c r="I122" s="23" t="n"/>
      <c r="J122" s="22" t="n"/>
      <c r="K122" s="24">
        <f>IF(COUNT(C122,F122,I122)=0,"",SUM(C122,F122,I122))</f>
        <v/>
      </c>
      <c r="L122" s="25" t="n"/>
      <c r="M122" s="25" t="n"/>
      <c r="N122" s="25" t="n"/>
      <c r="O122" s="25" t="n"/>
      <c r="P122" s="25" t="n"/>
      <c r="Q122" s="25" t="n"/>
      <c r="R122" s="25" t="n"/>
      <c r="S122" s="25" t="n"/>
      <c r="T122" s="24">
        <f>IF(COUNT(L122:S122)=0,"",SUM(L122:S122))</f>
        <v/>
      </c>
      <c r="U122" s="23" t="n"/>
      <c r="V122" s="26">
        <f>IF(A122="","",SUMIFS('Tankers'!$G$4:$G$2003,'Tankers'!$A$4:$A$2003,A122,'Tankers'!$D$4:$D$2003,$I$3))</f>
        <v/>
      </c>
      <c r="W122" s="26">
        <f>IF(V122="","",IF($T$3="",0,V122*$T$3/100))</f>
        <v/>
      </c>
      <c r="X122" s="24">
        <f>IF(OR(NOT(ISNUMBER(T122)),NOT(ISNUMBER(T123))),"",IF(COUNT(L122:S122)&lt;&gt;COUNT(L123:S123),"Check the meters",T123-T122-IF($L$4="Yes",N(U122),0)))</f>
        <v/>
      </c>
      <c r="Y122" s="24">
        <f>IF(AND(ISNUMBER(K122),ISNUMBER(V122),ISNUMBER(W122),ISNUMBER(X122)),K122+V122-W122-X122,"")</f>
        <v/>
      </c>
      <c r="Z122" s="23" t="n"/>
      <c r="AA122" s="24">
        <f>IF(ISNUMBER(Z122),Z122,IF(ISNUMBER(K123),K123,""))</f>
        <v/>
      </c>
      <c r="AB122" s="27">
        <f>IF(AND(ISNUMBER(Y122),ISNUMBER(AA122)),AA122-Y122,"")</f>
        <v/>
      </c>
      <c r="AC122" s="24">
        <f>IF(ISNUMBER(AA122),0.04*AA122,"")</f>
        <v/>
      </c>
      <c r="AD122" s="28">
        <f>IF(AND(ISNUMBER(AB122),ISNUMBER(AA122)),IF(AA122=0,"",AB122/AA122),"")</f>
        <v/>
      </c>
      <c r="AE122" s="29">
        <f>IF(ISNUMBER(AB122),IF(ROUND(ABS(AB122),3)&lt;=ROUND(AC122,3),"Inside 4%","Over 4%"),"")</f>
        <v/>
      </c>
      <c r="AF122" s="22" t="n"/>
    </row>
    <row r="123">
      <c r="A123" s="30">
        <f>IF(A122="","",A122+1)</f>
        <v/>
      </c>
      <c r="B123" s="22" t="n"/>
      <c r="C123" s="23" t="n"/>
      <c r="D123" s="22" t="n"/>
      <c r="E123" s="22" t="n"/>
      <c r="F123" s="23" t="n"/>
      <c r="G123" s="22" t="n"/>
      <c r="H123" s="22" t="n"/>
      <c r="I123" s="23" t="n"/>
      <c r="J123" s="22" t="n"/>
      <c r="K123" s="24">
        <f>IF(COUNT(C123,F123,I123)=0,"",SUM(C123,F123,I123))</f>
        <v/>
      </c>
      <c r="L123" s="25" t="n"/>
      <c r="M123" s="25" t="n"/>
      <c r="N123" s="25" t="n"/>
      <c r="O123" s="25" t="n"/>
      <c r="P123" s="25" t="n"/>
      <c r="Q123" s="25" t="n"/>
      <c r="R123" s="25" t="n"/>
      <c r="S123" s="25" t="n"/>
      <c r="T123" s="24">
        <f>IF(COUNT(L123:S123)=0,"",SUM(L123:S123))</f>
        <v/>
      </c>
      <c r="U123" s="23" t="n"/>
      <c r="V123" s="26">
        <f>IF(A123="","",SUMIFS('Tankers'!$G$4:$G$2003,'Tankers'!$A$4:$A$2003,A123,'Tankers'!$D$4:$D$2003,$I$3))</f>
        <v/>
      </c>
      <c r="W123" s="26">
        <f>IF(V123="","",IF($T$3="",0,V123*$T$3/100))</f>
        <v/>
      </c>
      <c r="X123" s="24">
        <f>IF(OR(NOT(ISNUMBER(T123)),NOT(ISNUMBER(T124))),"",IF(COUNT(L123:S123)&lt;&gt;COUNT(L124:S124),"Check the meters",T124-T123-IF($L$4="Yes",N(U123),0)))</f>
        <v/>
      </c>
      <c r="Y123" s="24">
        <f>IF(AND(ISNUMBER(K123),ISNUMBER(V123),ISNUMBER(W123),ISNUMBER(X123)),K123+V123-W123-X123,"")</f>
        <v/>
      </c>
      <c r="Z123" s="23" t="n"/>
      <c r="AA123" s="24">
        <f>IF(ISNUMBER(Z123),Z123,IF(ISNUMBER(K124),K124,""))</f>
        <v/>
      </c>
      <c r="AB123" s="27">
        <f>IF(AND(ISNUMBER(Y123),ISNUMBER(AA123)),AA123-Y123,"")</f>
        <v/>
      </c>
      <c r="AC123" s="24">
        <f>IF(ISNUMBER(AA123),0.04*AA123,"")</f>
        <v/>
      </c>
      <c r="AD123" s="28">
        <f>IF(AND(ISNUMBER(AB123),ISNUMBER(AA123)),IF(AA123=0,"",AB123/AA123),"")</f>
        <v/>
      </c>
      <c r="AE123" s="29">
        <f>IF(ISNUMBER(AB123),IF(ROUND(ABS(AB123),3)&lt;=ROUND(AC123,3),"Inside 4%","Over 4%"),"")</f>
        <v/>
      </c>
      <c r="AF123" s="22" t="n"/>
    </row>
    <row r="124">
      <c r="A124" s="30">
        <f>IF(A123="","",A123+1)</f>
        <v/>
      </c>
      <c r="B124" s="22" t="n"/>
      <c r="C124" s="23" t="n"/>
      <c r="D124" s="22" t="n"/>
      <c r="E124" s="22" t="n"/>
      <c r="F124" s="23" t="n"/>
      <c r="G124" s="22" t="n"/>
      <c r="H124" s="22" t="n"/>
      <c r="I124" s="23" t="n"/>
      <c r="J124" s="22" t="n"/>
      <c r="K124" s="24">
        <f>IF(COUNT(C124,F124,I124)=0,"",SUM(C124,F124,I124))</f>
        <v/>
      </c>
      <c r="L124" s="25" t="n"/>
      <c r="M124" s="25" t="n"/>
      <c r="N124" s="25" t="n"/>
      <c r="O124" s="25" t="n"/>
      <c r="P124" s="25" t="n"/>
      <c r="Q124" s="25" t="n"/>
      <c r="R124" s="25" t="n"/>
      <c r="S124" s="25" t="n"/>
      <c r="T124" s="24">
        <f>IF(COUNT(L124:S124)=0,"",SUM(L124:S124))</f>
        <v/>
      </c>
      <c r="U124" s="23" t="n"/>
      <c r="V124" s="26">
        <f>IF(A124="","",SUMIFS('Tankers'!$G$4:$G$2003,'Tankers'!$A$4:$A$2003,A124,'Tankers'!$D$4:$D$2003,$I$3))</f>
        <v/>
      </c>
      <c r="W124" s="26">
        <f>IF(V124="","",IF($T$3="",0,V124*$T$3/100))</f>
        <v/>
      </c>
      <c r="X124" s="24">
        <f>IF(OR(NOT(ISNUMBER(T124)),NOT(ISNUMBER(T125))),"",IF(COUNT(L124:S124)&lt;&gt;COUNT(L125:S125),"Check the meters",T125-T124-IF($L$4="Yes",N(U124),0)))</f>
        <v/>
      </c>
      <c r="Y124" s="24">
        <f>IF(AND(ISNUMBER(K124),ISNUMBER(V124),ISNUMBER(W124),ISNUMBER(X124)),K124+V124-W124-X124,"")</f>
        <v/>
      </c>
      <c r="Z124" s="23" t="n"/>
      <c r="AA124" s="24">
        <f>IF(ISNUMBER(Z124),Z124,IF(ISNUMBER(K125),K125,""))</f>
        <v/>
      </c>
      <c r="AB124" s="27">
        <f>IF(AND(ISNUMBER(Y124),ISNUMBER(AA124)),AA124-Y124,"")</f>
        <v/>
      </c>
      <c r="AC124" s="24">
        <f>IF(ISNUMBER(AA124),0.04*AA124,"")</f>
        <v/>
      </c>
      <c r="AD124" s="28">
        <f>IF(AND(ISNUMBER(AB124),ISNUMBER(AA124)),IF(AA124=0,"",AB124/AA124),"")</f>
        <v/>
      </c>
      <c r="AE124" s="29">
        <f>IF(ISNUMBER(AB124),IF(ROUND(ABS(AB124),3)&lt;=ROUND(AC124,3),"Inside 4%","Over 4%"),"")</f>
        <v/>
      </c>
      <c r="AF124" s="22" t="n"/>
    </row>
    <row r="125">
      <c r="A125" s="30">
        <f>IF(A124="","",A124+1)</f>
        <v/>
      </c>
      <c r="B125" s="22" t="n"/>
      <c r="C125" s="23" t="n"/>
      <c r="D125" s="22" t="n"/>
      <c r="E125" s="22" t="n"/>
      <c r="F125" s="23" t="n"/>
      <c r="G125" s="22" t="n"/>
      <c r="H125" s="22" t="n"/>
      <c r="I125" s="23" t="n"/>
      <c r="J125" s="22" t="n"/>
      <c r="K125" s="24">
        <f>IF(COUNT(C125,F125,I125)=0,"",SUM(C125,F125,I125))</f>
        <v/>
      </c>
      <c r="L125" s="25" t="n"/>
      <c r="M125" s="25" t="n"/>
      <c r="N125" s="25" t="n"/>
      <c r="O125" s="25" t="n"/>
      <c r="P125" s="25" t="n"/>
      <c r="Q125" s="25" t="n"/>
      <c r="R125" s="25" t="n"/>
      <c r="S125" s="25" t="n"/>
      <c r="T125" s="24">
        <f>IF(COUNT(L125:S125)=0,"",SUM(L125:S125))</f>
        <v/>
      </c>
      <c r="U125" s="23" t="n"/>
      <c r="V125" s="26">
        <f>IF(A125="","",SUMIFS('Tankers'!$G$4:$G$2003,'Tankers'!$A$4:$A$2003,A125,'Tankers'!$D$4:$D$2003,$I$3))</f>
        <v/>
      </c>
      <c r="W125" s="26">
        <f>IF(V125="","",IF($T$3="",0,V125*$T$3/100))</f>
        <v/>
      </c>
      <c r="X125" s="24">
        <f>IF(OR(NOT(ISNUMBER(T125)),NOT(ISNUMBER(T126))),"",IF(COUNT(L125:S125)&lt;&gt;COUNT(L126:S126),"Check the meters",T126-T125-IF($L$4="Yes",N(U125),0)))</f>
        <v/>
      </c>
      <c r="Y125" s="24">
        <f>IF(AND(ISNUMBER(K125),ISNUMBER(V125),ISNUMBER(W125),ISNUMBER(X125)),K125+V125-W125-X125,"")</f>
        <v/>
      </c>
      <c r="Z125" s="23" t="n"/>
      <c r="AA125" s="24">
        <f>IF(ISNUMBER(Z125),Z125,IF(ISNUMBER(K126),K126,""))</f>
        <v/>
      </c>
      <c r="AB125" s="27">
        <f>IF(AND(ISNUMBER(Y125),ISNUMBER(AA125)),AA125-Y125,"")</f>
        <v/>
      </c>
      <c r="AC125" s="24">
        <f>IF(ISNUMBER(AA125),0.04*AA125,"")</f>
        <v/>
      </c>
      <c r="AD125" s="28">
        <f>IF(AND(ISNUMBER(AB125),ISNUMBER(AA125)),IF(AA125=0,"",AB125/AA125),"")</f>
        <v/>
      </c>
      <c r="AE125" s="29">
        <f>IF(ISNUMBER(AB125),IF(ROUND(ABS(AB125),3)&lt;=ROUND(AC125,3),"Inside 4%","Over 4%"),"")</f>
        <v/>
      </c>
      <c r="AF125" s="22" t="n"/>
    </row>
    <row r="126">
      <c r="A126" s="30">
        <f>IF(A125="","",A125+1)</f>
        <v/>
      </c>
      <c r="B126" s="22" t="n"/>
      <c r="C126" s="23" t="n"/>
      <c r="D126" s="22" t="n"/>
      <c r="E126" s="22" t="n"/>
      <c r="F126" s="23" t="n"/>
      <c r="G126" s="22" t="n"/>
      <c r="H126" s="22" t="n"/>
      <c r="I126" s="23" t="n"/>
      <c r="J126" s="22" t="n"/>
      <c r="K126" s="24">
        <f>IF(COUNT(C126,F126,I126)=0,"",SUM(C126,F126,I126))</f>
        <v/>
      </c>
      <c r="L126" s="25" t="n"/>
      <c r="M126" s="25" t="n"/>
      <c r="N126" s="25" t="n"/>
      <c r="O126" s="25" t="n"/>
      <c r="P126" s="25" t="n"/>
      <c r="Q126" s="25" t="n"/>
      <c r="R126" s="25" t="n"/>
      <c r="S126" s="25" t="n"/>
      <c r="T126" s="24">
        <f>IF(COUNT(L126:S126)=0,"",SUM(L126:S126))</f>
        <v/>
      </c>
      <c r="U126" s="23" t="n"/>
      <c r="V126" s="26">
        <f>IF(A126="","",SUMIFS('Tankers'!$G$4:$G$2003,'Tankers'!$A$4:$A$2003,A126,'Tankers'!$D$4:$D$2003,$I$3))</f>
        <v/>
      </c>
      <c r="W126" s="26">
        <f>IF(V126="","",IF($T$3="",0,V126*$T$3/100))</f>
        <v/>
      </c>
      <c r="X126" s="24">
        <f>IF(OR(NOT(ISNUMBER(T126)),NOT(ISNUMBER(T127))),"",IF(COUNT(L126:S126)&lt;&gt;COUNT(L127:S127),"Check the meters",T127-T126-IF($L$4="Yes",N(U126),0)))</f>
        <v/>
      </c>
      <c r="Y126" s="24">
        <f>IF(AND(ISNUMBER(K126),ISNUMBER(V126),ISNUMBER(W126),ISNUMBER(X126)),K126+V126-W126-X126,"")</f>
        <v/>
      </c>
      <c r="Z126" s="23" t="n"/>
      <c r="AA126" s="24">
        <f>IF(ISNUMBER(Z126),Z126,IF(ISNUMBER(K127),K127,""))</f>
        <v/>
      </c>
      <c r="AB126" s="27">
        <f>IF(AND(ISNUMBER(Y126),ISNUMBER(AA126)),AA126-Y126,"")</f>
        <v/>
      </c>
      <c r="AC126" s="24">
        <f>IF(ISNUMBER(AA126),0.04*AA126,"")</f>
        <v/>
      </c>
      <c r="AD126" s="28">
        <f>IF(AND(ISNUMBER(AB126),ISNUMBER(AA126)),IF(AA126=0,"",AB126/AA126),"")</f>
        <v/>
      </c>
      <c r="AE126" s="29">
        <f>IF(ISNUMBER(AB126),IF(ROUND(ABS(AB126),3)&lt;=ROUND(AC126,3),"Inside 4%","Over 4%"),"")</f>
        <v/>
      </c>
      <c r="AF126" s="22" t="n"/>
    </row>
    <row r="127">
      <c r="A127" s="30">
        <f>IF(A126="","",A126+1)</f>
        <v/>
      </c>
      <c r="B127" s="22" t="n"/>
      <c r="C127" s="23" t="n"/>
      <c r="D127" s="22" t="n"/>
      <c r="E127" s="22" t="n"/>
      <c r="F127" s="23" t="n"/>
      <c r="G127" s="22" t="n"/>
      <c r="H127" s="22" t="n"/>
      <c r="I127" s="23" t="n"/>
      <c r="J127" s="22" t="n"/>
      <c r="K127" s="24">
        <f>IF(COUNT(C127,F127,I127)=0,"",SUM(C127,F127,I127))</f>
        <v/>
      </c>
      <c r="L127" s="25" t="n"/>
      <c r="M127" s="25" t="n"/>
      <c r="N127" s="25" t="n"/>
      <c r="O127" s="25" t="n"/>
      <c r="P127" s="25" t="n"/>
      <c r="Q127" s="25" t="n"/>
      <c r="R127" s="25" t="n"/>
      <c r="S127" s="25" t="n"/>
      <c r="T127" s="24">
        <f>IF(COUNT(L127:S127)=0,"",SUM(L127:S127))</f>
        <v/>
      </c>
      <c r="U127" s="23" t="n"/>
      <c r="V127" s="26">
        <f>IF(A127="","",SUMIFS('Tankers'!$G$4:$G$2003,'Tankers'!$A$4:$A$2003,A127,'Tankers'!$D$4:$D$2003,$I$3))</f>
        <v/>
      </c>
      <c r="W127" s="26">
        <f>IF(V127="","",IF($T$3="",0,V127*$T$3/100))</f>
        <v/>
      </c>
      <c r="X127" s="24">
        <f>IF(OR(NOT(ISNUMBER(T127)),NOT(ISNUMBER(T128))),"",IF(COUNT(L127:S127)&lt;&gt;COUNT(L128:S128),"Check the meters",T128-T127-IF($L$4="Yes",N(U127),0)))</f>
        <v/>
      </c>
      <c r="Y127" s="24">
        <f>IF(AND(ISNUMBER(K127),ISNUMBER(V127),ISNUMBER(W127),ISNUMBER(X127)),K127+V127-W127-X127,"")</f>
        <v/>
      </c>
      <c r="Z127" s="23" t="n"/>
      <c r="AA127" s="24">
        <f>IF(ISNUMBER(Z127),Z127,IF(ISNUMBER(K128),K128,""))</f>
        <v/>
      </c>
      <c r="AB127" s="27">
        <f>IF(AND(ISNUMBER(Y127),ISNUMBER(AA127)),AA127-Y127,"")</f>
        <v/>
      </c>
      <c r="AC127" s="24">
        <f>IF(ISNUMBER(AA127),0.04*AA127,"")</f>
        <v/>
      </c>
      <c r="AD127" s="28">
        <f>IF(AND(ISNUMBER(AB127),ISNUMBER(AA127)),IF(AA127=0,"",AB127/AA127),"")</f>
        <v/>
      </c>
      <c r="AE127" s="29">
        <f>IF(ISNUMBER(AB127),IF(ROUND(ABS(AB127),3)&lt;=ROUND(AC127,3),"Inside 4%","Over 4%"),"")</f>
        <v/>
      </c>
      <c r="AF127" s="22" t="n"/>
    </row>
    <row r="128">
      <c r="A128" s="30">
        <f>IF(A127="","",A127+1)</f>
        <v/>
      </c>
      <c r="B128" s="22" t="n"/>
      <c r="C128" s="23" t="n"/>
      <c r="D128" s="22" t="n"/>
      <c r="E128" s="22" t="n"/>
      <c r="F128" s="23" t="n"/>
      <c r="G128" s="22" t="n"/>
      <c r="H128" s="22" t="n"/>
      <c r="I128" s="23" t="n"/>
      <c r="J128" s="22" t="n"/>
      <c r="K128" s="24">
        <f>IF(COUNT(C128,F128,I128)=0,"",SUM(C128,F128,I128))</f>
        <v/>
      </c>
      <c r="L128" s="25" t="n"/>
      <c r="M128" s="25" t="n"/>
      <c r="N128" s="25" t="n"/>
      <c r="O128" s="25" t="n"/>
      <c r="P128" s="25" t="n"/>
      <c r="Q128" s="25" t="n"/>
      <c r="R128" s="25" t="n"/>
      <c r="S128" s="25" t="n"/>
      <c r="T128" s="24">
        <f>IF(COUNT(L128:S128)=0,"",SUM(L128:S128))</f>
        <v/>
      </c>
      <c r="U128" s="23" t="n"/>
      <c r="V128" s="26">
        <f>IF(A128="","",SUMIFS('Tankers'!$G$4:$G$2003,'Tankers'!$A$4:$A$2003,A128,'Tankers'!$D$4:$D$2003,$I$3))</f>
        <v/>
      </c>
      <c r="W128" s="26">
        <f>IF(V128="","",IF($T$3="",0,V128*$T$3/100))</f>
        <v/>
      </c>
      <c r="X128" s="24">
        <f>IF(OR(NOT(ISNUMBER(T128)),NOT(ISNUMBER(T129))),"",IF(COUNT(L128:S128)&lt;&gt;COUNT(L129:S129),"Check the meters",T129-T128-IF($L$4="Yes",N(U128),0)))</f>
        <v/>
      </c>
      <c r="Y128" s="24">
        <f>IF(AND(ISNUMBER(K128),ISNUMBER(V128),ISNUMBER(W128),ISNUMBER(X128)),K128+V128-W128-X128,"")</f>
        <v/>
      </c>
      <c r="Z128" s="23" t="n"/>
      <c r="AA128" s="24">
        <f>IF(ISNUMBER(Z128),Z128,IF(ISNUMBER(K129),K129,""))</f>
        <v/>
      </c>
      <c r="AB128" s="27">
        <f>IF(AND(ISNUMBER(Y128),ISNUMBER(AA128)),AA128-Y128,"")</f>
        <v/>
      </c>
      <c r="AC128" s="24">
        <f>IF(ISNUMBER(AA128),0.04*AA128,"")</f>
        <v/>
      </c>
      <c r="AD128" s="28">
        <f>IF(AND(ISNUMBER(AB128),ISNUMBER(AA128)),IF(AA128=0,"",AB128/AA128),"")</f>
        <v/>
      </c>
      <c r="AE128" s="29">
        <f>IF(ISNUMBER(AB128),IF(ROUND(ABS(AB128),3)&lt;=ROUND(AC128,3),"Inside 4%","Over 4%"),"")</f>
        <v/>
      </c>
      <c r="AF128" s="22" t="n"/>
    </row>
    <row r="129">
      <c r="A129" s="30">
        <f>IF(A128="","",A128+1)</f>
        <v/>
      </c>
      <c r="B129" s="22" t="n"/>
      <c r="C129" s="23" t="n"/>
      <c r="D129" s="22" t="n"/>
      <c r="E129" s="22" t="n"/>
      <c r="F129" s="23" t="n"/>
      <c r="G129" s="22" t="n"/>
      <c r="H129" s="22" t="n"/>
      <c r="I129" s="23" t="n"/>
      <c r="J129" s="22" t="n"/>
      <c r="K129" s="24">
        <f>IF(COUNT(C129,F129,I129)=0,"",SUM(C129,F129,I129))</f>
        <v/>
      </c>
      <c r="L129" s="25" t="n"/>
      <c r="M129" s="25" t="n"/>
      <c r="N129" s="25" t="n"/>
      <c r="O129" s="25" t="n"/>
      <c r="P129" s="25" t="n"/>
      <c r="Q129" s="25" t="n"/>
      <c r="R129" s="25" t="n"/>
      <c r="S129" s="25" t="n"/>
      <c r="T129" s="24">
        <f>IF(COUNT(L129:S129)=0,"",SUM(L129:S129))</f>
        <v/>
      </c>
      <c r="U129" s="23" t="n"/>
      <c r="V129" s="26">
        <f>IF(A129="","",SUMIFS('Tankers'!$G$4:$G$2003,'Tankers'!$A$4:$A$2003,A129,'Tankers'!$D$4:$D$2003,$I$3))</f>
        <v/>
      </c>
      <c r="W129" s="26">
        <f>IF(V129="","",IF($T$3="",0,V129*$T$3/100))</f>
        <v/>
      </c>
      <c r="X129" s="24">
        <f>IF(OR(NOT(ISNUMBER(T129)),NOT(ISNUMBER(T130))),"",IF(COUNT(L129:S129)&lt;&gt;COUNT(L130:S130),"Check the meters",T130-T129-IF($L$4="Yes",N(U129),0)))</f>
        <v/>
      </c>
      <c r="Y129" s="24">
        <f>IF(AND(ISNUMBER(K129),ISNUMBER(V129),ISNUMBER(W129),ISNUMBER(X129)),K129+V129-W129-X129,"")</f>
        <v/>
      </c>
      <c r="Z129" s="23" t="n"/>
      <c r="AA129" s="24">
        <f>IF(ISNUMBER(Z129),Z129,IF(ISNUMBER(K130),K130,""))</f>
        <v/>
      </c>
      <c r="AB129" s="27">
        <f>IF(AND(ISNUMBER(Y129),ISNUMBER(AA129)),AA129-Y129,"")</f>
        <v/>
      </c>
      <c r="AC129" s="24">
        <f>IF(ISNUMBER(AA129),0.04*AA129,"")</f>
        <v/>
      </c>
      <c r="AD129" s="28">
        <f>IF(AND(ISNUMBER(AB129),ISNUMBER(AA129)),IF(AA129=0,"",AB129/AA129),"")</f>
        <v/>
      </c>
      <c r="AE129" s="29">
        <f>IF(ISNUMBER(AB129),IF(ROUND(ABS(AB129),3)&lt;=ROUND(AC129,3),"Inside 4%","Over 4%"),"")</f>
        <v/>
      </c>
      <c r="AF129" s="22" t="n"/>
    </row>
    <row r="130">
      <c r="A130" s="30">
        <f>IF(A129="","",A129+1)</f>
        <v/>
      </c>
      <c r="B130" s="22" t="n"/>
      <c r="C130" s="23" t="n"/>
      <c r="D130" s="22" t="n"/>
      <c r="E130" s="22" t="n"/>
      <c r="F130" s="23" t="n"/>
      <c r="G130" s="22" t="n"/>
      <c r="H130" s="22" t="n"/>
      <c r="I130" s="23" t="n"/>
      <c r="J130" s="22" t="n"/>
      <c r="K130" s="24">
        <f>IF(COUNT(C130,F130,I130)=0,"",SUM(C130,F130,I130))</f>
        <v/>
      </c>
      <c r="L130" s="25" t="n"/>
      <c r="M130" s="25" t="n"/>
      <c r="N130" s="25" t="n"/>
      <c r="O130" s="25" t="n"/>
      <c r="P130" s="25" t="n"/>
      <c r="Q130" s="25" t="n"/>
      <c r="R130" s="25" t="n"/>
      <c r="S130" s="25" t="n"/>
      <c r="T130" s="24">
        <f>IF(COUNT(L130:S130)=0,"",SUM(L130:S130))</f>
        <v/>
      </c>
      <c r="U130" s="23" t="n"/>
      <c r="V130" s="26">
        <f>IF(A130="","",SUMIFS('Tankers'!$G$4:$G$2003,'Tankers'!$A$4:$A$2003,A130,'Tankers'!$D$4:$D$2003,$I$3))</f>
        <v/>
      </c>
      <c r="W130" s="26">
        <f>IF(V130="","",IF($T$3="",0,V130*$T$3/100))</f>
        <v/>
      </c>
      <c r="X130" s="24">
        <f>IF(OR(NOT(ISNUMBER(T130)),NOT(ISNUMBER(T131))),"",IF(COUNT(L130:S130)&lt;&gt;COUNT(L131:S131),"Check the meters",T131-T130-IF($L$4="Yes",N(U130),0)))</f>
        <v/>
      </c>
      <c r="Y130" s="24">
        <f>IF(AND(ISNUMBER(K130),ISNUMBER(V130),ISNUMBER(W130),ISNUMBER(X130)),K130+V130-W130-X130,"")</f>
        <v/>
      </c>
      <c r="Z130" s="23" t="n"/>
      <c r="AA130" s="24">
        <f>IF(ISNUMBER(Z130),Z130,IF(ISNUMBER(K131),K131,""))</f>
        <v/>
      </c>
      <c r="AB130" s="27">
        <f>IF(AND(ISNUMBER(Y130),ISNUMBER(AA130)),AA130-Y130,"")</f>
        <v/>
      </c>
      <c r="AC130" s="24">
        <f>IF(ISNUMBER(AA130),0.04*AA130,"")</f>
        <v/>
      </c>
      <c r="AD130" s="28">
        <f>IF(AND(ISNUMBER(AB130),ISNUMBER(AA130)),IF(AA130=0,"",AB130/AA130),"")</f>
        <v/>
      </c>
      <c r="AE130" s="29">
        <f>IF(ISNUMBER(AB130),IF(ROUND(ABS(AB130),3)&lt;=ROUND(AC130,3),"Inside 4%","Over 4%"),"")</f>
        <v/>
      </c>
      <c r="AF130" s="22" t="n"/>
    </row>
    <row r="131">
      <c r="A131" s="30">
        <f>IF(A130="","",A130+1)</f>
        <v/>
      </c>
      <c r="B131" s="22" t="n"/>
      <c r="C131" s="23" t="n"/>
      <c r="D131" s="22" t="n"/>
      <c r="E131" s="22" t="n"/>
      <c r="F131" s="23" t="n"/>
      <c r="G131" s="22" t="n"/>
      <c r="H131" s="22" t="n"/>
      <c r="I131" s="23" t="n"/>
      <c r="J131" s="22" t="n"/>
      <c r="K131" s="24">
        <f>IF(COUNT(C131,F131,I131)=0,"",SUM(C131,F131,I131))</f>
        <v/>
      </c>
      <c r="L131" s="25" t="n"/>
      <c r="M131" s="25" t="n"/>
      <c r="N131" s="25" t="n"/>
      <c r="O131" s="25" t="n"/>
      <c r="P131" s="25" t="n"/>
      <c r="Q131" s="25" t="n"/>
      <c r="R131" s="25" t="n"/>
      <c r="S131" s="25" t="n"/>
      <c r="T131" s="24">
        <f>IF(COUNT(L131:S131)=0,"",SUM(L131:S131))</f>
        <v/>
      </c>
      <c r="U131" s="23" t="n"/>
      <c r="V131" s="26">
        <f>IF(A131="","",SUMIFS('Tankers'!$G$4:$G$2003,'Tankers'!$A$4:$A$2003,A131,'Tankers'!$D$4:$D$2003,$I$3))</f>
        <v/>
      </c>
      <c r="W131" s="26">
        <f>IF(V131="","",IF($T$3="",0,V131*$T$3/100))</f>
        <v/>
      </c>
      <c r="X131" s="24">
        <f>IF(OR(NOT(ISNUMBER(T131)),NOT(ISNUMBER(T132))),"",IF(COUNT(L131:S131)&lt;&gt;COUNT(L132:S132),"Check the meters",T132-T131-IF($L$4="Yes",N(U131),0)))</f>
        <v/>
      </c>
      <c r="Y131" s="24">
        <f>IF(AND(ISNUMBER(K131),ISNUMBER(V131),ISNUMBER(W131),ISNUMBER(X131)),K131+V131-W131-X131,"")</f>
        <v/>
      </c>
      <c r="Z131" s="23" t="n"/>
      <c r="AA131" s="24">
        <f>IF(ISNUMBER(Z131),Z131,IF(ISNUMBER(K132),K132,""))</f>
        <v/>
      </c>
      <c r="AB131" s="27">
        <f>IF(AND(ISNUMBER(Y131),ISNUMBER(AA131)),AA131-Y131,"")</f>
        <v/>
      </c>
      <c r="AC131" s="24">
        <f>IF(ISNUMBER(AA131),0.04*AA131,"")</f>
        <v/>
      </c>
      <c r="AD131" s="28">
        <f>IF(AND(ISNUMBER(AB131),ISNUMBER(AA131)),IF(AA131=0,"",AB131/AA131),"")</f>
        <v/>
      </c>
      <c r="AE131" s="29">
        <f>IF(ISNUMBER(AB131),IF(ROUND(ABS(AB131),3)&lt;=ROUND(AC131,3),"Inside 4%","Over 4%"),"")</f>
        <v/>
      </c>
      <c r="AF131" s="22" t="n"/>
    </row>
    <row r="132">
      <c r="A132" s="30">
        <f>IF(A131="","",A131+1)</f>
        <v/>
      </c>
      <c r="B132" s="22" t="n"/>
      <c r="C132" s="23" t="n"/>
      <c r="D132" s="22" t="n"/>
      <c r="E132" s="22" t="n"/>
      <c r="F132" s="23" t="n"/>
      <c r="G132" s="22" t="n"/>
      <c r="H132" s="22" t="n"/>
      <c r="I132" s="23" t="n"/>
      <c r="J132" s="22" t="n"/>
      <c r="K132" s="24">
        <f>IF(COUNT(C132,F132,I132)=0,"",SUM(C132,F132,I132))</f>
        <v/>
      </c>
      <c r="L132" s="25" t="n"/>
      <c r="M132" s="25" t="n"/>
      <c r="N132" s="25" t="n"/>
      <c r="O132" s="25" t="n"/>
      <c r="P132" s="25" t="n"/>
      <c r="Q132" s="25" t="n"/>
      <c r="R132" s="25" t="n"/>
      <c r="S132" s="25" t="n"/>
      <c r="T132" s="24">
        <f>IF(COUNT(L132:S132)=0,"",SUM(L132:S132))</f>
        <v/>
      </c>
      <c r="U132" s="23" t="n"/>
      <c r="V132" s="26">
        <f>IF(A132="","",SUMIFS('Tankers'!$G$4:$G$2003,'Tankers'!$A$4:$A$2003,A132,'Tankers'!$D$4:$D$2003,$I$3))</f>
        <v/>
      </c>
      <c r="W132" s="26">
        <f>IF(V132="","",IF($T$3="",0,V132*$T$3/100))</f>
        <v/>
      </c>
      <c r="X132" s="24">
        <f>IF(OR(NOT(ISNUMBER(T132)),NOT(ISNUMBER(T133))),"",IF(COUNT(L132:S132)&lt;&gt;COUNT(L133:S133),"Check the meters",T133-T132-IF($L$4="Yes",N(U132),0)))</f>
        <v/>
      </c>
      <c r="Y132" s="24">
        <f>IF(AND(ISNUMBER(K132),ISNUMBER(V132),ISNUMBER(W132),ISNUMBER(X132)),K132+V132-W132-X132,"")</f>
        <v/>
      </c>
      <c r="Z132" s="23" t="n"/>
      <c r="AA132" s="24">
        <f>IF(ISNUMBER(Z132),Z132,IF(ISNUMBER(K133),K133,""))</f>
        <v/>
      </c>
      <c r="AB132" s="27">
        <f>IF(AND(ISNUMBER(Y132),ISNUMBER(AA132)),AA132-Y132,"")</f>
        <v/>
      </c>
      <c r="AC132" s="24">
        <f>IF(ISNUMBER(AA132),0.04*AA132,"")</f>
        <v/>
      </c>
      <c r="AD132" s="28">
        <f>IF(AND(ISNUMBER(AB132),ISNUMBER(AA132)),IF(AA132=0,"",AB132/AA132),"")</f>
        <v/>
      </c>
      <c r="AE132" s="29">
        <f>IF(ISNUMBER(AB132),IF(ROUND(ABS(AB132),3)&lt;=ROUND(AC132,3),"Inside 4%","Over 4%"),"")</f>
        <v/>
      </c>
      <c r="AF132" s="22" t="n"/>
    </row>
    <row r="133">
      <c r="A133" s="30">
        <f>IF(A132="","",A132+1)</f>
        <v/>
      </c>
      <c r="B133" s="22" t="n"/>
      <c r="C133" s="23" t="n"/>
      <c r="D133" s="22" t="n"/>
      <c r="E133" s="22" t="n"/>
      <c r="F133" s="23" t="n"/>
      <c r="G133" s="22" t="n"/>
      <c r="H133" s="22" t="n"/>
      <c r="I133" s="23" t="n"/>
      <c r="J133" s="22" t="n"/>
      <c r="K133" s="24">
        <f>IF(COUNT(C133,F133,I133)=0,"",SUM(C133,F133,I133))</f>
        <v/>
      </c>
      <c r="L133" s="25" t="n"/>
      <c r="M133" s="25" t="n"/>
      <c r="N133" s="25" t="n"/>
      <c r="O133" s="25" t="n"/>
      <c r="P133" s="25" t="n"/>
      <c r="Q133" s="25" t="n"/>
      <c r="R133" s="25" t="n"/>
      <c r="S133" s="25" t="n"/>
      <c r="T133" s="24">
        <f>IF(COUNT(L133:S133)=0,"",SUM(L133:S133))</f>
        <v/>
      </c>
      <c r="U133" s="23" t="n"/>
      <c r="V133" s="26">
        <f>IF(A133="","",SUMIFS('Tankers'!$G$4:$G$2003,'Tankers'!$A$4:$A$2003,A133,'Tankers'!$D$4:$D$2003,$I$3))</f>
        <v/>
      </c>
      <c r="W133" s="26">
        <f>IF(V133="","",IF($T$3="",0,V133*$T$3/100))</f>
        <v/>
      </c>
      <c r="X133" s="24">
        <f>IF(OR(NOT(ISNUMBER(T133)),NOT(ISNUMBER(T134))),"",IF(COUNT(L133:S133)&lt;&gt;COUNT(L134:S134),"Check the meters",T134-T133-IF($L$4="Yes",N(U133),0)))</f>
        <v/>
      </c>
      <c r="Y133" s="24">
        <f>IF(AND(ISNUMBER(K133),ISNUMBER(V133),ISNUMBER(W133),ISNUMBER(X133)),K133+V133-W133-X133,"")</f>
        <v/>
      </c>
      <c r="Z133" s="23" t="n"/>
      <c r="AA133" s="24">
        <f>IF(ISNUMBER(Z133),Z133,IF(ISNUMBER(K134),K134,""))</f>
        <v/>
      </c>
      <c r="AB133" s="27">
        <f>IF(AND(ISNUMBER(Y133),ISNUMBER(AA133)),AA133-Y133,"")</f>
        <v/>
      </c>
      <c r="AC133" s="24">
        <f>IF(ISNUMBER(AA133),0.04*AA133,"")</f>
        <v/>
      </c>
      <c r="AD133" s="28">
        <f>IF(AND(ISNUMBER(AB133),ISNUMBER(AA133)),IF(AA133=0,"",AB133/AA133),"")</f>
        <v/>
      </c>
      <c r="AE133" s="29">
        <f>IF(ISNUMBER(AB133),IF(ROUND(ABS(AB133),3)&lt;=ROUND(AC133,3),"Inside 4%","Over 4%"),"")</f>
        <v/>
      </c>
      <c r="AF133" s="22" t="n"/>
    </row>
    <row r="134">
      <c r="A134" s="30">
        <f>IF(A133="","",A133+1)</f>
        <v/>
      </c>
      <c r="B134" s="22" t="n"/>
      <c r="C134" s="23" t="n"/>
      <c r="D134" s="22" t="n"/>
      <c r="E134" s="22" t="n"/>
      <c r="F134" s="23" t="n"/>
      <c r="G134" s="22" t="n"/>
      <c r="H134" s="22" t="n"/>
      <c r="I134" s="23" t="n"/>
      <c r="J134" s="22" t="n"/>
      <c r="K134" s="24">
        <f>IF(COUNT(C134,F134,I134)=0,"",SUM(C134,F134,I134))</f>
        <v/>
      </c>
      <c r="L134" s="25" t="n"/>
      <c r="M134" s="25" t="n"/>
      <c r="N134" s="25" t="n"/>
      <c r="O134" s="25" t="n"/>
      <c r="P134" s="25" t="n"/>
      <c r="Q134" s="25" t="n"/>
      <c r="R134" s="25" t="n"/>
      <c r="S134" s="25" t="n"/>
      <c r="T134" s="24">
        <f>IF(COUNT(L134:S134)=0,"",SUM(L134:S134))</f>
        <v/>
      </c>
      <c r="U134" s="23" t="n"/>
      <c r="V134" s="26">
        <f>IF(A134="","",SUMIFS('Tankers'!$G$4:$G$2003,'Tankers'!$A$4:$A$2003,A134,'Tankers'!$D$4:$D$2003,$I$3))</f>
        <v/>
      </c>
      <c r="W134" s="26">
        <f>IF(V134="","",IF($T$3="",0,V134*$T$3/100))</f>
        <v/>
      </c>
      <c r="X134" s="24">
        <f>IF(OR(NOT(ISNUMBER(T134)),NOT(ISNUMBER(T135))),"",IF(COUNT(L134:S134)&lt;&gt;COUNT(L135:S135),"Check the meters",T135-T134-IF($L$4="Yes",N(U134),0)))</f>
        <v/>
      </c>
      <c r="Y134" s="24">
        <f>IF(AND(ISNUMBER(K134),ISNUMBER(V134),ISNUMBER(W134),ISNUMBER(X134)),K134+V134-W134-X134,"")</f>
        <v/>
      </c>
      <c r="Z134" s="23" t="n"/>
      <c r="AA134" s="24">
        <f>IF(ISNUMBER(Z134),Z134,IF(ISNUMBER(K135),K135,""))</f>
        <v/>
      </c>
      <c r="AB134" s="27">
        <f>IF(AND(ISNUMBER(Y134),ISNUMBER(AA134)),AA134-Y134,"")</f>
        <v/>
      </c>
      <c r="AC134" s="24">
        <f>IF(ISNUMBER(AA134),0.04*AA134,"")</f>
        <v/>
      </c>
      <c r="AD134" s="28">
        <f>IF(AND(ISNUMBER(AB134),ISNUMBER(AA134)),IF(AA134=0,"",AB134/AA134),"")</f>
        <v/>
      </c>
      <c r="AE134" s="29">
        <f>IF(ISNUMBER(AB134),IF(ROUND(ABS(AB134),3)&lt;=ROUND(AC134,3),"Inside 4%","Over 4%"),"")</f>
        <v/>
      </c>
      <c r="AF134" s="22" t="n"/>
    </row>
    <row r="135">
      <c r="A135" s="30">
        <f>IF(A134="","",A134+1)</f>
        <v/>
      </c>
      <c r="B135" s="22" t="n"/>
      <c r="C135" s="23" t="n"/>
      <c r="D135" s="22" t="n"/>
      <c r="E135" s="22" t="n"/>
      <c r="F135" s="23" t="n"/>
      <c r="G135" s="22" t="n"/>
      <c r="H135" s="22" t="n"/>
      <c r="I135" s="23" t="n"/>
      <c r="J135" s="22" t="n"/>
      <c r="K135" s="24">
        <f>IF(COUNT(C135,F135,I135)=0,"",SUM(C135,F135,I135))</f>
        <v/>
      </c>
      <c r="L135" s="25" t="n"/>
      <c r="M135" s="25" t="n"/>
      <c r="N135" s="25" t="n"/>
      <c r="O135" s="25" t="n"/>
      <c r="P135" s="25" t="n"/>
      <c r="Q135" s="25" t="n"/>
      <c r="R135" s="25" t="n"/>
      <c r="S135" s="25" t="n"/>
      <c r="T135" s="24">
        <f>IF(COUNT(L135:S135)=0,"",SUM(L135:S135))</f>
        <v/>
      </c>
      <c r="U135" s="23" t="n"/>
      <c r="V135" s="26">
        <f>IF(A135="","",SUMIFS('Tankers'!$G$4:$G$2003,'Tankers'!$A$4:$A$2003,A135,'Tankers'!$D$4:$D$2003,$I$3))</f>
        <v/>
      </c>
      <c r="W135" s="26">
        <f>IF(V135="","",IF($T$3="",0,V135*$T$3/100))</f>
        <v/>
      </c>
      <c r="X135" s="24">
        <f>IF(OR(NOT(ISNUMBER(T135)),NOT(ISNUMBER(T136))),"",IF(COUNT(L135:S135)&lt;&gt;COUNT(L136:S136),"Check the meters",T136-T135-IF($L$4="Yes",N(U135),0)))</f>
        <v/>
      </c>
      <c r="Y135" s="24">
        <f>IF(AND(ISNUMBER(K135),ISNUMBER(V135),ISNUMBER(W135),ISNUMBER(X135)),K135+V135-W135-X135,"")</f>
        <v/>
      </c>
      <c r="Z135" s="23" t="n"/>
      <c r="AA135" s="24">
        <f>IF(ISNUMBER(Z135),Z135,IF(ISNUMBER(K136),K136,""))</f>
        <v/>
      </c>
      <c r="AB135" s="27">
        <f>IF(AND(ISNUMBER(Y135),ISNUMBER(AA135)),AA135-Y135,"")</f>
        <v/>
      </c>
      <c r="AC135" s="24">
        <f>IF(ISNUMBER(AA135),0.04*AA135,"")</f>
        <v/>
      </c>
      <c r="AD135" s="28">
        <f>IF(AND(ISNUMBER(AB135),ISNUMBER(AA135)),IF(AA135=0,"",AB135/AA135),"")</f>
        <v/>
      </c>
      <c r="AE135" s="29">
        <f>IF(ISNUMBER(AB135),IF(ROUND(ABS(AB135),3)&lt;=ROUND(AC135,3),"Inside 4%","Over 4%"),"")</f>
        <v/>
      </c>
      <c r="AF135" s="22" t="n"/>
    </row>
    <row r="136">
      <c r="A136" s="30">
        <f>IF(A135="","",A135+1)</f>
        <v/>
      </c>
      <c r="B136" s="22" t="n"/>
      <c r="C136" s="23" t="n"/>
      <c r="D136" s="22" t="n"/>
      <c r="E136" s="22" t="n"/>
      <c r="F136" s="23" t="n"/>
      <c r="G136" s="22" t="n"/>
      <c r="H136" s="22" t="n"/>
      <c r="I136" s="23" t="n"/>
      <c r="J136" s="22" t="n"/>
      <c r="K136" s="24">
        <f>IF(COUNT(C136,F136,I136)=0,"",SUM(C136,F136,I136))</f>
        <v/>
      </c>
      <c r="L136" s="25" t="n"/>
      <c r="M136" s="25" t="n"/>
      <c r="N136" s="25" t="n"/>
      <c r="O136" s="25" t="n"/>
      <c r="P136" s="25" t="n"/>
      <c r="Q136" s="25" t="n"/>
      <c r="R136" s="25" t="n"/>
      <c r="S136" s="25" t="n"/>
      <c r="T136" s="24">
        <f>IF(COUNT(L136:S136)=0,"",SUM(L136:S136))</f>
        <v/>
      </c>
      <c r="U136" s="23" t="n"/>
      <c r="V136" s="26">
        <f>IF(A136="","",SUMIFS('Tankers'!$G$4:$G$2003,'Tankers'!$A$4:$A$2003,A136,'Tankers'!$D$4:$D$2003,$I$3))</f>
        <v/>
      </c>
      <c r="W136" s="26">
        <f>IF(V136="","",IF($T$3="",0,V136*$T$3/100))</f>
        <v/>
      </c>
      <c r="X136" s="24">
        <f>IF(OR(NOT(ISNUMBER(T136)),NOT(ISNUMBER(T137))),"",IF(COUNT(L136:S136)&lt;&gt;COUNT(L137:S137),"Check the meters",T137-T136-IF($L$4="Yes",N(U136),0)))</f>
        <v/>
      </c>
      <c r="Y136" s="24">
        <f>IF(AND(ISNUMBER(K136),ISNUMBER(V136),ISNUMBER(W136),ISNUMBER(X136)),K136+V136-W136-X136,"")</f>
        <v/>
      </c>
      <c r="Z136" s="23" t="n"/>
      <c r="AA136" s="24">
        <f>IF(ISNUMBER(Z136),Z136,IF(ISNUMBER(K137),K137,""))</f>
        <v/>
      </c>
      <c r="AB136" s="27">
        <f>IF(AND(ISNUMBER(Y136),ISNUMBER(AA136)),AA136-Y136,"")</f>
        <v/>
      </c>
      <c r="AC136" s="24">
        <f>IF(ISNUMBER(AA136),0.04*AA136,"")</f>
        <v/>
      </c>
      <c r="AD136" s="28">
        <f>IF(AND(ISNUMBER(AB136),ISNUMBER(AA136)),IF(AA136=0,"",AB136/AA136),"")</f>
        <v/>
      </c>
      <c r="AE136" s="29">
        <f>IF(ISNUMBER(AB136),IF(ROUND(ABS(AB136),3)&lt;=ROUND(AC136,3),"Inside 4%","Over 4%"),"")</f>
        <v/>
      </c>
      <c r="AF136" s="22" t="n"/>
    </row>
    <row r="137">
      <c r="A137" s="30">
        <f>IF(A136="","",A136+1)</f>
        <v/>
      </c>
      <c r="B137" s="22" t="n"/>
      <c r="C137" s="23" t="n"/>
      <c r="D137" s="22" t="n"/>
      <c r="E137" s="22" t="n"/>
      <c r="F137" s="23" t="n"/>
      <c r="G137" s="22" t="n"/>
      <c r="H137" s="22" t="n"/>
      <c r="I137" s="23" t="n"/>
      <c r="J137" s="22" t="n"/>
      <c r="K137" s="24">
        <f>IF(COUNT(C137,F137,I137)=0,"",SUM(C137,F137,I137))</f>
        <v/>
      </c>
      <c r="L137" s="25" t="n"/>
      <c r="M137" s="25" t="n"/>
      <c r="N137" s="25" t="n"/>
      <c r="O137" s="25" t="n"/>
      <c r="P137" s="25" t="n"/>
      <c r="Q137" s="25" t="n"/>
      <c r="R137" s="25" t="n"/>
      <c r="S137" s="25" t="n"/>
      <c r="T137" s="24">
        <f>IF(COUNT(L137:S137)=0,"",SUM(L137:S137))</f>
        <v/>
      </c>
      <c r="U137" s="23" t="n"/>
      <c r="V137" s="26">
        <f>IF(A137="","",SUMIFS('Tankers'!$G$4:$G$2003,'Tankers'!$A$4:$A$2003,A137,'Tankers'!$D$4:$D$2003,$I$3))</f>
        <v/>
      </c>
      <c r="W137" s="26">
        <f>IF(V137="","",IF($T$3="",0,V137*$T$3/100))</f>
        <v/>
      </c>
      <c r="X137" s="24">
        <f>IF(OR(NOT(ISNUMBER(T137)),NOT(ISNUMBER(T138))),"",IF(COUNT(L137:S137)&lt;&gt;COUNT(L138:S138),"Check the meters",T138-T137-IF($L$4="Yes",N(U137),0)))</f>
        <v/>
      </c>
      <c r="Y137" s="24">
        <f>IF(AND(ISNUMBER(K137),ISNUMBER(V137),ISNUMBER(W137),ISNUMBER(X137)),K137+V137-W137-X137,"")</f>
        <v/>
      </c>
      <c r="Z137" s="23" t="n"/>
      <c r="AA137" s="24">
        <f>IF(ISNUMBER(Z137),Z137,IF(ISNUMBER(K138),K138,""))</f>
        <v/>
      </c>
      <c r="AB137" s="27">
        <f>IF(AND(ISNUMBER(Y137),ISNUMBER(AA137)),AA137-Y137,"")</f>
        <v/>
      </c>
      <c r="AC137" s="24">
        <f>IF(ISNUMBER(AA137),0.04*AA137,"")</f>
        <v/>
      </c>
      <c r="AD137" s="28">
        <f>IF(AND(ISNUMBER(AB137),ISNUMBER(AA137)),IF(AA137=0,"",AB137/AA137),"")</f>
        <v/>
      </c>
      <c r="AE137" s="29">
        <f>IF(ISNUMBER(AB137),IF(ROUND(ABS(AB137),3)&lt;=ROUND(AC137,3),"Inside 4%","Over 4%"),"")</f>
        <v/>
      </c>
      <c r="AF137" s="22" t="n"/>
    </row>
    <row r="138">
      <c r="A138" s="30">
        <f>IF(A137="","",A137+1)</f>
        <v/>
      </c>
      <c r="B138" s="22" t="n"/>
      <c r="C138" s="23" t="n"/>
      <c r="D138" s="22" t="n"/>
      <c r="E138" s="22" t="n"/>
      <c r="F138" s="23" t="n"/>
      <c r="G138" s="22" t="n"/>
      <c r="H138" s="22" t="n"/>
      <c r="I138" s="23" t="n"/>
      <c r="J138" s="22" t="n"/>
      <c r="K138" s="24">
        <f>IF(COUNT(C138,F138,I138)=0,"",SUM(C138,F138,I138))</f>
        <v/>
      </c>
      <c r="L138" s="25" t="n"/>
      <c r="M138" s="25" t="n"/>
      <c r="N138" s="25" t="n"/>
      <c r="O138" s="25" t="n"/>
      <c r="P138" s="25" t="n"/>
      <c r="Q138" s="25" t="n"/>
      <c r="R138" s="25" t="n"/>
      <c r="S138" s="25" t="n"/>
      <c r="T138" s="24">
        <f>IF(COUNT(L138:S138)=0,"",SUM(L138:S138))</f>
        <v/>
      </c>
      <c r="U138" s="23" t="n"/>
      <c r="V138" s="26">
        <f>IF(A138="","",SUMIFS('Tankers'!$G$4:$G$2003,'Tankers'!$A$4:$A$2003,A138,'Tankers'!$D$4:$D$2003,$I$3))</f>
        <v/>
      </c>
      <c r="W138" s="26">
        <f>IF(V138="","",IF($T$3="",0,V138*$T$3/100))</f>
        <v/>
      </c>
      <c r="X138" s="24">
        <f>IF(OR(NOT(ISNUMBER(T138)),NOT(ISNUMBER(T139))),"",IF(COUNT(L138:S138)&lt;&gt;COUNT(L139:S139),"Check the meters",T139-T138-IF($L$4="Yes",N(U138),0)))</f>
        <v/>
      </c>
      <c r="Y138" s="24">
        <f>IF(AND(ISNUMBER(K138),ISNUMBER(V138),ISNUMBER(W138),ISNUMBER(X138)),K138+V138-W138-X138,"")</f>
        <v/>
      </c>
      <c r="Z138" s="23" t="n"/>
      <c r="AA138" s="24">
        <f>IF(ISNUMBER(Z138),Z138,IF(ISNUMBER(K139),K139,""))</f>
        <v/>
      </c>
      <c r="AB138" s="27">
        <f>IF(AND(ISNUMBER(Y138),ISNUMBER(AA138)),AA138-Y138,"")</f>
        <v/>
      </c>
      <c r="AC138" s="24">
        <f>IF(ISNUMBER(AA138),0.04*AA138,"")</f>
        <v/>
      </c>
      <c r="AD138" s="28">
        <f>IF(AND(ISNUMBER(AB138),ISNUMBER(AA138)),IF(AA138=0,"",AB138/AA138),"")</f>
        <v/>
      </c>
      <c r="AE138" s="29">
        <f>IF(ISNUMBER(AB138),IF(ROUND(ABS(AB138),3)&lt;=ROUND(AC138,3),"Inside 4%","Over 4%"),"")</f>
        <v/>
      </c>
      <c r="AF138" s="22" t="n"/>
    </row>
    <row r="139">
      <c r="A139" s="30">
        <f>IF(A138="","",A138+1)</f>
        <v/>
      </c>
      <c r="B139" s="22" t="n"/>
      <c r="C139" s="23" t="n"/>
      <c r="D139" s="22" t="n"/>
      <c r="E139" s="22" t="n"/>
      <c r="F139" s="23" t="n"/>
      <c r="G139" s="22" t="n"/>
      <c r="H139" s="22" t="n"/>
      <c r="I139" s="23" t="n"/>
      <c r="J139" s="22" t="n"/>
      <c r="K139" s="24">
        <f>IF(COUNT(C139,F139,I139)=0,"",SUM(C139,F139,I139))</f>
        <v/>
      </c>
      <c r="L139" s="25" t="n"/>
      <c r="M139" s="25" t="n"/>
      <c r="N139" s="25" t="n"/>
      <c r="O139" s="25" t="n"/>
      <c r="P139" s="25" t="n"/>
      <c r="Q139" s="25" t="n"/>
      <c r="R139" s="25" t="n"/>
      <c r="S139" s="25" t="n"/>
      <c r="T139" s="24">
        <f>IF(COUNT(L139:S139)=0,"",SUM(L139:S139))</f>
        <v/>
      </c>
      <c r="U139" s="23" t="n"/>
      <c r="V139" s="26">
        <f>IF(A139="","",SUMIFS('Tankers'!$G$4:$G$2003,'Tankers'!$A$4:$A$2003,A139,'Tankers'!$D$4:$D$2003,$I$3))</f>
        <v/>
      </c>
      <c r="W139" s="26">
        <f>IF(V139="","",IF($T$3="",0,V139*$T$3/100))</f>
        <v/>
      </c>
      <c r="X139" s="24">
        <f>IF(OR(NOT(ISNUMBER(T139)),NOT(ISNUMBER(T140))),"",IF(COUNT(L139:S139)&lt;&gt;COUNT(L140:S140),"Check the meters",T140-T139-IF($L$4="Yes",N(U139),0)))</f>
        <v/>
      </c>
      <c r="Y139" s="24">
        <f>IF(AND(ISNUMBER(K139),ISNUMBER(V139),ISNUMBER(W139),ISNUMBER(X139)),K139+V139-W139-X139,"")</f>
        <v/>
      </c>
      <c r="Z139" s="23" t="n"/>
      <c r="AA139" s="24">
        <f>IF(ISNUMBER(Z139),Z139,IF(ISNUMBER(K140),K140,""))</f>
        <v/>
      </c>
      <c r="AB139" s="27">
        <f>IF(AND(ISNUMBER(Y139),ISNUMBER(AA139)),AA139-Y139,"")</f>
        <v/>
      </c>
      <c r="AC139" s="24">
        <f>IF(ISNUMBER(AA139),0.04*AA139,"")</f>
        <v/>
      </c>
      <c r="AD139" s="28">
        <f>IF(AND(ISNUMBER(AB139),ISNUMBER(AA139)),IF(AA139=0,"",AB139/AA139),"")</f>
        <v/>
      </c>
      <c r="AE139" s="29">
        <f>IF(ISNUMBER(AB139),IF(ROUND(ABS(AB139),3)&lt;=ROUND(AC139,3),"Inside 4%","Over 4%"),"")</f>
        <v/>
      </c>
      <c r="AF139" s="22" t="n"/>
    </row>
    <row r="140">
      <c r="A140" s="30">
        <f>IF(A139="","",A139+1)</f>
        <v/>
      </c>
      <c r="B140" s="22" t="n"/>
      <c r="C140" s="23" t="n"/>
      <c r="D140" s="22" t="n"/>
      <c r="E140" s="22" t="n"/>
      <c r="F140" s="23" t="n"/>
      <c r="G140" s="22" t="n"/>
      <c r="H140" s="22" t="n"/>
      <c r="I140" s="23" t="n"/>
      <c r="J140" s="22" t="n"/>
      <c r="K140" s="24">
        <f>IF(COUNT(C140,F140,I140)=0,"",SUM(C140,F140,I140))</f>
        <v/>
      </c>
      <c r="L140" s="25" t="n"/>
      <c r="M140" s="25" t="n"/>
      <c r="N140" s="25" t="n"/>
      <c r="O140" s="25" t="n"/>
      <c r="P140" s="25" t="n"/>
      <c r="Q140" s="25" t="n"/>
      <c r="R140" s="25" t="n"/>
      <c r="S140" s="25" t="n"/>
      <c r="T140" s="24">
        <f>IF(COUNT(L140:S140)=0,"",SUM(L140:S140))</f>
        <v/>
      </c>
      <c r="U140" s="23" t="n"/>
      <c r="V140" s="26">
        <f>IF(A140="","",SUMIFS('Tankers'!$G$4:$G$2003,'Tankers'!$A$4:$A$2003,A140,'Tankers'!$D$4:$D$2003,$I$3))</f>
        <v/>
      </c>
      <c r="W140" s="26">
        <f>IF(V140="","",IF($T$3="",0,V140*$T$3/100))</f>
        <v/>
      </c>
      <c r="X140" s="24">
        <f>IF(OR(NOT(ISNUMBER(T140)),NOT(ISNUMBER(T141))),"",IF(COUNT(L140:S140)&lt;&gt;COUNT(L141:S141),"Check the meters",T141-T140-IF($L$4="Yes",N(U140),0)))</f>
        <v/>
      </c>
      <c r="Y140" s="24">
        <f>IF(AND(ISNUMBER(K140),ISNUMBER(V140),ISNUMBER(W140),ISNUMBER(X140)),K140+V140-W140-X140,"")</f>
        <v/>
      </c>
      <c r="Z140" s="23" t="n"/>
      <c r="AA140" s="24">
        <f>IF(ISNUMBER(Z140),Z140,IF(ISNUMBER(K141),K141,""))</f>
        <v/>
      </c>
      <c r="AB140" s="27">
        <f>IF(AND(ISNUMBER(Y140),ISNUMBER(AA140)),AA140-Y140,"")</f>
        <v/>
      </c>
      <c r="AC140" s="24">
        <f>IF(ISNUMBER(AA140),0.04*AA140,"")</f>
        <v/>
      </c>
      <c r="AD140" s="28">
        <f>IF(AND(ISNUMBER(AB140),ISNUMBER(AA140)),IF(AA140=0,"",AB140/AA140),"")</f>
        <v/>
      </c>
      <c r="AE140" s="29">
        <f>IF(ISNUMBER(AB140),IF(ROUND(ABS(AB140),3)&lt;=ROUND(AC140,3),"Inside 4%","Over 4%"),"")</f>
        <v/>
      </c>
      <c r="AF140" s="22" t="n"/>
    </row>
    <row r="141">
      <c r="A141" s="30">
        <f>IF(A140="","",A140+1)</f>
        <v/>
      </c>
      <c r="B141" s="22" t="n"/>
      <c r="C141" s="23" t="n"/>
      <c r="D141" s="22" t="n"/>
      <c r="E141" s="22" t="n"/>
      <c r="F141" s="23" t="n"/>
      <c r="G141" s="22" t="n"/>
      <c r="H141" s="22" t="n"/>
      <c r="I141" s="23" t="n"/>
      <c r="J141" s="22" t="n"/>
      <c r="K141" s="24">
        <f>IF(COUNT(C141,F141,I141)=0,"",SUM(C141,F141,I141))</f>
        <v/>
      </c>
      <c r="L141" s="25" t="n"/>
      <c r="M141" s="25" t="n"/>
      <c r="N141" s="25" t="n"/>
      <c r="O141" s="25" t="n"/>
      <c r="P141" s="25" t="n"/>
      <c r="Q141" s="25" t="n"/>
      <c r="R141" s="25" t="n"/>
      <c r="S141" s="25" t="n"/>
      <c r="T141" s="24">
        <f>IF(COUNT(L141:S141)=0,"",SUM(L141:S141))</f>
        <v/>
      </c>
      <c r="U141" s="23" t="n"/>
      <c r="V141" s="26">
        <f>IF(A141="","",SUMIFS('Tankers'!$G$4:$G$2003,'Tankers'!$A$4:$A$2003,A141,'Tankers'!$D$4:$D$2003,$I$3))</f>
        <v/>
      </c>
      <c r="W141" s="26">
        <f>IF(V141="","",IF($T$3="",0,V141*$T$3/100))</f>
        <v/>
      </c>
      <c r="X141" s="24">
        <f>IF(OR(NOT(ISNUMBER(T141)),NOT(ISNUMBER(T142))),"",IF(COUNT(L141:S141)&lt;&gt;COUNT(L142:S142),"Check the meters",T142-T141-IF($L$4="Yes",N(U141),0)))</f>
        <v/>
      </c>
      <c r="Y141" s="24">
        <f>IF(AND(ISNUMBER(K141),ISNUMBER(V141),ISNUMBER(W141),ISNUMBER(X141)),K141+V141-W141-X141,"")</f>
        <v/>
      </c>
      <c r="Z141" s="23" t="n"/>
      <c r="AA141" s="24">
        <f>IF(ISNUMBER(Z141),Z141,IF(ISNUMBER(K142),K142,""))</f>
        <v/>
      </c>
      <c r="AB141" s="27">
        <f>IF(AND(ISNUMBER(Y141),ISNUMBER(AA141)),AA141-Y141,"")</f>
        <v/>
      </c>
      <c r="AC141" s="24">
        <f>IF(ISNUMBER(AA141),0.04*AA141,"")</f>
        <v/>
      </c>
      <c r="AD141" s="28">
        <f>IF(AND(ISNUMBER(AB141),ISNUMBER(AA141)),IF(AA141=0,"",AB141/AA141),"")</f>
        <v/>
      </c>
      <c r="AE141" s="29">
        <f>IF(ISNUMBER(AB141),IF(ROUND(ABS(AB141),3)&lt;=ROUND(AC141,3),"Inside 4%","Over 4%"),"")</f>
        <v/>
      </c>
      <c r="AF141" s="22" t="n"/>
    </row>
    <row r="142">
      <c r="A142" s="30">
        <f>IF(A141="","",A141+1)</f>
        <v/>
      </c>
      <c r="B142" s="22" t="n"/>
      <c r="C142" s="23" t="n"/>
      <c r="D142" s="22" t="n"/>
      <c r="E142" s="22" t="n"/>
      <c r="F142" s="23" t="n"/>
      <c r="G142" s="22" t="n"/>
      <c r="H142" s="22" t="n"/>
      <c r="I142" s="23" t="n"/>
      <c r="J142" s="22" t="n"/>
      <c r="K142" s="24">
        <f>IF(COUNT(C142,F142,I142)=0,"",SUM(C142,F142,I142))</f>
        <v/>
      </c>
      <c r="L142" s="25" t="n"/>
      <c r="M142" s="25" t="n"/>
      <c r="N142" s="25" t="n"/>
      <c r="O142" s="25" t="n"/>
      <c r="P142" s="25" t="n"/>
      <c r="Q142" s="25" t="n"/>
      <c r="R142" s="25" t="n"/>
      <c r="S142" s="25" t="n"/>
      <c r="T142" s="24">
        <f>IF(COUNT(L142:S142)=0,"",SUM(L142:S142))</f>
        <v/>
      </c>
      <c r="U142" s="23" t="n"/>
      <c r="V142" s="26">
        <f>IF(A142="","",SUMIFS('Tankers'!$G$4:$G$2003,'Tankers'!$A$4:$A$2003,A142,'Tankers'!$D$4:$D$2003,$I$3))</f>
        <v/>
      </c>
      <c r="W142" s="26">
        <f>IF(V142="","",IF($T$3="",0,V142*$T$3/100))</f>
        <v/>
      </c>
      <c r="X142" s="24">
        <f>IF(OR(NOT(ISNUMBER(T142)),NOT(ISNUMBER(T143))),"",IF(COUNT(L142:S142)&lt;&gt;COUNT(L143:S143),"Check the meters",T143-T142-IF($L$4="Yes",N(U142),0)))</f>
        <v/>
      </c>
      <c r="Y142" s="24">
        <f>IF(AND(ISNUMBER(K142),ISNUMBER(V142),ISNUMBER(W142),ISNUMBER(X142)),K142+V142-W142-X142,"")</f>
        <v/>
      </c>
      <c r="Z142" s="23" t="n"/>
      <c r="AA142" s="24">
        <f>IF(ISNUMBER(Z142),Z142,IF(ISNUMBER(K143),K143,""))</f>
        <v/>
      </c>
      <c r="AB142" s="27">
        <f>IF(AND(ISNUMBER(Y142),ISNUMBER(AA142)),AA142-Y142,"")</f>
        <v/>
      </c>
      <c r="AC142" s="24">
        <f>IF(ISNUMBER(AA142),0.04*AA142,"")</f>
        <v/>
      </c>
      <c r="AD142" s="28">
        <f>IF(AND(ISNUMBER(AB142),ISNUMBER(AA142)),IF(AA142=0,"",AB142/AA142),"")</f>
        <v/>
      </c>
      <c r="AE142" s="29">
        <f>IF(ISNUMBER(AB142),IF(ROUND(ABS(AB142),3)&lt;=ROUND(AC142,3),"Inside 4%","Over 4%"),"")</f>
        <v/>
      </c>
      <c r="AF142" s="22" t="n"/>
    </row>
    <row r="143">
      <c r="A143" s="30">
        <f>IF(A142="","",A142+1)</f>
        <v/>
      </c>
      <c r="B143" s="22" t="n"/>
      <c r="C143" s="23" t="n"/>
      <c r="D143" s="22" t="n"/>
      <c r="E143" s="22" t="n"/>
      <c r="F143" s="23" t="n"/>
      <c r="G143" s="22" t="n"/>
      <c r="H143" s="22" t="n"/>
      <c r="I143" s="23" t="n"/>
      <c r="J143" s="22" t="n"/>
      <c r="K143" s="24">
        <f>IF(COUNT(C143,F143,I143)=0,"",SUM(C143,F143,I143))</f>
        <v/>
      </c>
      <c r="L143" s="25" t="n"/>
      <c r="M143" s="25" t="n"/>
      <c r="N143" s="25" t="n"/>
      <c r="O143" s="25" t="n"/>
      <c r="P143" s="25" t="n"/>
      <c r="Q143" s="25" t="n"/>
      <c r="R143" s="25" t="n"/>
      <c r="S143" s="25" t="n"/>
      <c r="T143" s="24">
        <f>IF(COUNT(L143:S143)=0,"",SUM(L143:S143))</f>
        <v/>
      </c>
      <c r="U143" s="23" t="n"/>
      <c r="V143" s="26">
        <f>IF(A143="","",SUMIFS('Tankers'!$G$4:$G$2003,'Tankers'!$A$4:$A$2003,A143,'Tankers'!$D$4:$D$2003,$I$3))</f>
        <v/>
      </c>
      <c r="W143" s="26">
        <f>IF(V143="","",IF($T$3="",0,V143*$T$3/100))</f>
        <v/>
      </c>
      <c r="X143" s="24">
        <f>IF(OR(NOT(ISNUMBER(T143)),NOT(ISNUMBER(T144))),"",IF(COUNT(L143:S143)&lt;&gt;COUNT(L144:S144),"Check the meters",T144-T143-IF($L$4="Yes",N(U143),0)))</f>
        <v/>
      </c>
      <c r="Y143" s="24">
        <f>IF(AND(ISNUMBER(K143),ISNUMBER(V143),ISNUMBER(W143),ISNUMBER(X143)),K143+V143-W143-X143,"")</f>
        <v/>
      </c>
      <c r="Z143" s="23" t="n"/>
      <c r="AA143" s="24">
        <f>IF(ISNUMBER(Z143),Z143,IF(ISNUMBER(K144),K144,""))</f>
        <v/>
      </c>
      <c r="AB143" s="27">
        <f>IF(AND(ISNUMBER(Y143),ISNUMBER(AA143)),AA143-Y143,"")</f>
        <v/>
      </c>
      <c r="AC143" s="24">
        <f>IF(ISNUMBER(AA143),0.04*AA143,"")</f>
        <v/>
      </c>
      <c r="AD143" s="28">
        <f>IF(AND(ISNUMBER(AB143),ISNUMBER(AA143)),IF(AA143=0,"",AB143/AA143),"")</f>
        <v/>
      </c>
      <c r="AE143" s="29">
        <f>IF(ISNUMBER(AB143),IF(ROUND(ABS(AB143),3)&lt;=ROUND(AC143,3),"Inside 4%","Over 4%"),"")</f>
        <v/>
      </c>
      <c r="AF143" s="22" t="n"/>
    </row>
    <row r="144">
      <c r="A144" s="30">
        <f>IF(A143="","",A143+1)</f>
        <v/>
      </c>
      <c r="B144" s="22" t="n"/>
      <c r="C144" s="23" t="n"/>
      <c r="D144" s="22" t="n"/>
      <c r="E144" s="22" t="n"/>
      <c r="F144" s="23" t="n"/>
      <c r="G144" s="22" t="n"/>
      <c r="H144" s="22" t="n"/>
      <c r="I144" s="23" t="n"/>
      <c r="J144" s="22" t="n"/>
      <c r="K144" s="24">
        <f>IF(COUNT(C144,F144,I144)=0,"",SUM(C144,F144,I144))</f>
        <v/>
      </c>
      <c r="L144" s="25" t="n"/>
      <c r="M144" s="25" t="n"/>
      <c r="N144" s="25" t="n"/>
      <c r="O144" s="25" t="n"/>
      <c r="P144" s="25" t="n"/>
      <c r="Q144" s="25" t="n"/>
      <c r="R144" s="25" t="n"/>
      <c r="S144" s="25" t="n"/>
      <c r="T144" s="24">
        <f>IF(COUNT(L144:S144)=0,"",SUM(L144:S144))</f>
        <v/>
      </c>
      <c r="U144" s="23" t="n"/>
      <c r="V144" s="26">
        <f>IF(A144="","",SUMIFS('Tankers'!$G$4:$G$2003,'Tankers'!$A$4:$A$2003,A144,'Tankers'!$D$4:$D$2003,$I$3))</f>
        <v/>
      </c>
      <c r="W144" s="26">
        <f>IF(V144="","",IF($T$3="",0,V144*$T$3/100))</f>
        <v/>
      </c>
      <c r="X144" s="24">
        <f>IF(OR(NOT(ISNUMBER(T144)),NOT(ISNUMBER(T145))),"",IF(COUNT(L144:S144)&lt;&gt;COUNT(L145:S145),"Check the meters",T145-T144-IF($L$4="Yes",N(U144),0)))</f>
        <v/>
      </c>
      <c r="Y144" s="24">
        <f>IF(AND(ISNUMBER(K144),ISNUMBER(V144),ISNUMBER(W144),ISNUMBER(X144)),K144+V144-W144-X144,"")</f>
        <v/>
      </c>
      <c r="Z144" s="23" t="n"/>
      <c r="AA144" s="24">
        <f>IF(ISNUMBER(Z144),Z144,IF(ISNUMBER(K145),K145,""))</f>
        <v/>
      </c>
      <c r="AB144" s="27">
        <f>IF(AND(ISNUMBER(Y144),ISNUMBER(AA144)),AA144-Y144,"")</f>
        <v/>
      </c>
      <c r="AC144" s="24">
        <f>IF(ISNUMBER(AA144),0.04*AA144,"")</f>
        <v/>
      </c>
      <c r="AD144" s="28">
        <f>IF(AND(ISNUMBER(AB144),ISNUMBER(AA144)),IF(AA144=0,"",AB144/AA144),"")</f>
        <v/>
      </c>
      <c r="AE144" s="29">
        <f>IF(ISNUMBER(AB144),IF(ROUND(ABS(AB144),3)&lt;=ROUND(AC144,3),"Inside 4%","Over 4%"),"")</f>
        <v/>
      </c>
      <c r="AF144" s="22" t="n"/>
    </row>
    <row r="145">
      <c r="A145" s="30">
        <f>IF(A144="","",A144+1)</f>
        <v/>
      </c>
      <c r="B145" s="22" t="n"/>
      <c r="C145" s="23" t="n"/>
      <c r="D145" s="22" t="n"/>
      <c r="E145" s="22" t="n"/>
      <c r="F145" s="23" t="n"/>
      <c r="G145" s="22" t="n"/>
      <c r="H145" s="22" t="n"/>
      <c r="I145" s="23" t="n"/>
      <c r="J145" s="22" t="n"/>
      <c r="K145" s="24">
        <f>IF(COUNT(C145,F145,I145)=0,"",SUM(C145,F145,I145))</f>
        <v/>
      </c>
      <c r="L145" s="25" t="n"/>
      <c r="M145" s="25" t="n"/>
      <c r="N145" s="25" t="n"/>
      <c r="O145" s="25" t="n"/>
      <c r="P145" s="25" t="n"/>
      <c r="Q145" s="25" t="n"/>
      <c r="R145" s="25" t="n"/>
      <c r="S145" s="25" t="n"/>
      <c r="T145" s="24">
        <f>IF(COUNT(L145:S145)=0,"",SUM(L145:S145))</f>
        <v/>
      </c>
      <c r="U145" s="23" t="n"/>
      <c r="V145" s="26">
        <f>IF(A145="","",SUMIFS('Tankers'!$G$4:$G$2003,'Tankers'!$A$4:$A$2003,A145,'Tankers'!$D$4:$D$2003,$I$3))</f>
        <v/>
      </c>
      <c r="W145" s="26">
        <f>IF(V145="","",IF($T$3="",0,V145*$T$3/100))</f>
        <v/>
      </c>
      <c r="X145" s="24">
        <f>IF(OR(NOT(ISNUMBER(T145)),NOT(ISNUMBER(T146))),"",IF(COUNT(L145:S145)&lt;&gt;COUNT(L146:S146),"Check the meters",T146-T145-IF($L$4="Yes",N(U145),0)))</f>
        <v/>
      </c>
      <c r="Y145" s="24">
        <f>IF(AND(ISNUMBER(K145),ISNUMBER(V145),ISNUMBER(W145),ISNUMBER(X145)),K145+V145-W145-X145,"")</f>
        <v/>
      </c>
      <c r="Z145" s="23" t="n"/>
      <c r="AA145" s="24">
        <f>IF(ISNUMBER(Z145),Z145,IF(ISNUMBER(K146),K146,""))</f>
        <v/>
      </c>
      <c r="AB145" s="27">
        <f>IF(AND(ISNUMBER(Y145),ISNUMBER(AA145)),AA145-Y145,"")</f>
        <v/>
      </c>
      <c r="AC145" s="24">
        <f>IF(ISNUMBER(AA145),0.04*AA145,"")</f>
        <v/>
      </c>
      <c r="AD145" s="28">
        <f>IF(AND(ISNUMBER(AB145),ISNUMBER(AA145)),IF(AA145=0,"",AB145/AA145),"")</f>
        <v/>
      </c>
      <c r="AE145" s="29">
        <f>IF(ISNUMBER(AB145),IF(ROUND(ABS(AB145),3)&lt;=ROUND(AC145,3),"Inside 4%","Over 4%"),"")</f>
        <v/>
      </c>
      <c r="AF145" s="22" t="n"/>
    </row>
    <row r="146">
      <c r="A146" s="30">
        <f>IF(A145="","",A145+1)</f>
        <v/>
      </c>
      <c r="B146" s="22" t="n"/>
      <c r="C146" s="23" t="n"/>
      <c r="D146" s="22" t="n"/>
      <c r="E146" s="22" t="n"/>
      <c r="F146" s="23" t="n"/>
      <c r="G146" s="22" t="n"/>
      <c r="H146" s="22" t="n"/>
      <c r="I146" s="23" t="n"/>
      <c r="J146" s="22" t="n"/>
      <c r="K146" s="24">
        <f>IF(COUNT(C146,F146,I146)=0,"",SUM(C146,F146,I146))</f>
        <v/>
      </c>
      <c r="L146" s="25" t="n"/>
      <c r="M146" s="25" t="n"/>
      <c r="N146" s="25" t="n"/>
      <c r="O146" s="25" t="n"/>
      <c r="P146" s="25" t="n"/>
      <c r="Q146" s="25" t="n"/>
      <c r="R146" s="25" t="n"/>
      <c r="S146" s="25" t="n"/>
      <c r="T146" s="24">
        <f>IF(COUNT(L146:S146)=0,"",SUM(L146:S146))</f>
        <v/>
      </c>
      <c r="U146" s="23" t="n"/>
      <c r="V146" s="26">
        <f>IF(A146="","",SUMIFS('Tankers'!$G$4:$G$2003,'Tankers'!$A$4:$A$2003,A146,'Tankers'!$D$4:$D$2003,$I$3))</f>
        <v/>
      </c>
      <c r="W146" s="26">
        <f>IF(V146="","",IF($T$3="",0,V146*$T$3/100))</f>
        <v/>
      </c>
      <c r="X146" s="24">
        <f>IF(OR(NOT(ISNUMBER(T146)),NOT(ISNUMBER(T147))),"",IF(COUNT(L146:S146)&lt;&gt;COUNT(L147:S147),"Check the meters",T147-T146-IF($L$4="Yes",N(U146),0)))</f>
        <v/>
      </c>
      <c r="Y146" s="24">
        <f>IF(AND(ISNUMBER(K146),ISNUMBER(V146),ISNUMBER(W146),ISNUMBER(X146)),K146+V146-W146-X146,"")</f>
        <v/>
      </c>
      <c r="Z146" s="23" t="n"/>
      <c r="AA146" s="24">
        <f>IF(ISNUMBER(Z146),Z146,IF(ISNUMBER(K147),K147,""))</f>
        <v/>
      </c>
      <c r="AB146" s="27">
        <f>IF(AND(ISNUMBER(Y146),ISNUMBER(AA146)),AA146-Y146,"")</f>
        <v/>
      </c>
      <c r="AC146" s="24">
        <f>IF(ISNUMBER(AA146),0.04*AA146,"")</f>
        <v/>
      </c>
      <c r="AD146" s="28">
        <f>IF(AND(ISNUMBER(AB146),ISNUMBER(AA146)),IF(AA146=0,"",AB146/AA146),"")</f>
        <v/>
      </c>
      <c r="AE146" s="29">
        <f>IF(ISNUMBER(AB146),IF(ROUND(ABS(AB146),3)&lt;=ROUND(AC146,3),"Inside 4%","Over 4%"),"")</f>
        <v/>
      </c>
      <c r="AF146" s="22" t="n"/>
    </row>
    <row r="147">
      <c r="A147" s="30">
        <f>IF(A146="","",A146+1)</f>
        <v/>
      </c>
      <c r="B147" s="22" t="n"/>
      <c r="C147" s="23" t="n"/>
      <c r="D147" s="22" t="n"/>
      <c r="E147" s="22" t="n"/>
      <c r="F147" s="23" t="n"/>
      <c r="G147" s="22" t="n"/>
      <c r="H147" s="22" t="n"/>
      <c r="I147" s="23" t="n"/>
      <c r="J147" s="22" t="n"/>
      <c r="K147" s="24">
        <f>IF(COUNT(C147,F147,I147)=0,"",SUM(C147,F147,I147))</f>
        <v/>
      </c>
      <c r="L147" s="25" t="n"/>
      <c r="M147" s="25" t="n"/>
      <c r="N147" s="25" t="n"/>
      <c r="O147" s="25" t="n"/>
      <c r="P147" s="25" t="n"/>
      <c r="Q147" s="25" t="n"/>
      <c r="R147" s="25" t="n"/>
      <c r="S147" s="25" t="n"/>
      <c r="T147" s="24">
        <f>IF(COUNT(L147:S147)=0,"",SUM(L147:S147))</f>
        <v/>
      </c>
      <c r="U147" s="23" t="n"/>
      <c r="V147" s="26">
        <f>IF(A147="","",SUMIFS('Tankers'!$G$4:$G$2003,'Tankers'!$A$4:$A$2003,A147,'Tankers'!$D$4:$D$2003,$I$3))</f>
        <v/>
      </c>
      <c r="W147" s="26">
        <f>IF(V147="","",IF($T$3="",0,V147*$T$3/100))</f>
        <v/>
      </c>
      <c r="X147" s="24">
        <f>IF(OR(NOT(ISNUMBER(T147)),NOT(ISNUMBER(T148))),"",IF(COUNT(L147:S147)&lt;&gt;COUNT(L148:S148),"Check the meters",T148-T147-IF($L$4="Yes",N(U147),0)))</f>
        <v/>
      </c>
      <c r="Y147" s="24">
        <f>IF(AND(ISNUMBER(K147),ISNUMBER(V147),ISNUMBER(W147),ISNUMBER(X147)),K147+V147-W147-X147,"")</f>
        <v/>
      </c>
      <c r="Z147" s="23" t="n"/>
      <c r="AA147" s="24">
        <f>IF(ISNUMBER(Z147),Z147,IF(ISNUMBER(K148),K148,""))</f>
        <v/>
      </c>
      <c r="AB147" s="27">
        <f>IF(AND(ISNUMBER(Y147),ISNUMBER(AA147)),AA147-Y147,"")</f>
        <v/>
      </c>
      <c r="AC147" s="24">
        <f>IF(ISNUMBER(AA147),0.04*AA147,"")</f>
        <v/>
      </c>
      <c r="AD147" s="28">
        <f>IF(AND(ISNUMBER(AB147),ISNUMBER(AA147)),IF(AA147=0,"",AB147/AA147),"")</f>
        <v/>
      </c>
      <c r="AE147" s="29">
        <f>IF(ISNUMBER(AB147),IF(ROUND(ABS(AB147),3)&lt;=ROUND(AC147,3),"Inside 4%","Over 4%"),"")</f>
        <v/>
      </c>
      <c r="AF147" s="22" t="n"/>
    </row>
    <row r="148">
      <c r="A148" s="30">
        <f>IF(A147="","",A147+1)</f>
        <v/>
      </c>
      <c r="B148" s="22" t="n"/>
      <c r="C148" s="23" t="n"/>
      <c r="D148" s="22" t="n"/>
      <c r="E148" s="22" t="n"/>
      <c r="F148" s="23" t="n"/>
      <c r="G148" s="22" t="n"/>
      <c r="H148" s="22" t="n"/>
      <c r="I148" s="23" t="n"/>
      <c r="J148" s="22" t="n"/>
      <c r="K148" s="24">
        <f>IF(COUNT(C148,F148,I148)=0,"",SUM(C148,F148,I148))</f>
        <v/>
      </c>
      <c r="L148" s="25" t="n"/>
      <c r="M148" s="25" t="n"/>
      <c r="N148" s="25" t="n"/>
      <c r="O148" s="25" t="n"/>
      <c r="P148" s="25" t="n"/>
      <c r="Q148" s="25" t="n"/>
      <c r="R148" s="25" t="n"/>
      <c r="S148" s="25" t="n"/>
      <c r="T148" s="24">
        <f>IF(COUNT(L148:S148)=0,"",SUM(L148:S148))</f>
        <v/>
      </c>
      <c r="U148" s="23" t="n"/>
      <c r="V148" s="26">
        <f>IF(A148="","",SUMIFS('Tankers'!$G$4:$G$2003,'Tankers'!$A$4:$A$2003,A148,'Tankers'!$D$4:$D$2003,$I$3))</f>
        <v/>
      </c>
      <c r="W148" s="26">
        <f>IF(V148="","",IF($T$3="",0,V148*$T$3/100))</f>
        <v/>
      </c>
      <c r="X148" s="24">
        <f>IF(OR(NOT(ISNUMBER(T148)),NOT(ISNUMBER(T149))),"",IF(COUNT(L148:S148)&lt;&gt;COUNT(L149:S149),"Check the meters",T149-T148-IF($L$4="Yes",N(U148),0)))</f>
        <v/>
      </c>
      <c r="Y148" s="24">
        <f>IF(AND(ISNUMBER(K148),ISNUMBER(V148),ISNUMBER(W148),ISNUMBER(X148)),K148+V148-W148-X148,"")</f>
        <v/>
      </c>
      <c r="Z148" s="23" t="n"/>
      <c r="AA148" s="24">
        <f>IF(ISNUMBER(Z148),Z148,IF(ISNUMBER(K149),K149,""))</f>
        <v/>
      </c>
      <c r="AB148" s="27">
        <f>IF(AND(ISNUMBER(Y148),ISNUMBER(AA148)),AA148-Y148,"")</f>
        <v/>
      </c>
      <c r="AC148" s="24">
        <f>IF(ISNUMBER(AA148),0.04*AA148,"")</f>
        <v/>
      </c>
      <c r="AD148" s="28">
        <f>IF(AND(ISNUMBER(AB148),ISNUMBER(AA148)),IF(AA148=0,"",AB148/AA148),"")</f>
        <v/>
      </c>
      <c r="AE148" s="29">
        <f>IF(ISNUMBER(AB148),IF(ROUND(ABS(AB148),3)&lt;=ROUND(AC148,3),"Inside 4%","Over 4%"),"")</f>
        <v/>
      </c>
      <c r="AF148" s="22" t="n"/>
    </row>
    <row r="149">
      <c r="A149" s="30">
        <f>IF(A148="","",A148+1)</f>
        <v/>
      </c>
      <c r="B149" s="22" t="n"/>
      <c r="C149" s="23" t="n"/>
      <c r="D149" s="22" t="n"/>
      <c r="E149" s="22" t="n"/>
      <c r="F149" s="23" t="n"/>
      <c r="G149" s="22" t="n"/>
      <c r="H149" s="22" t="n"/>
      <c r="I149" s="23" t="n"/>
      <c r="J149" s="22" t="n"/>
      <c r="K149" s="24">
        <f>IF(COUNT(C149,F149,I149)=0,"",SUM(C149,F149,I149))</f>
        <v/>
      </c>
      <c r="L149" s="25" t="n"/>
      <c r="M149" s="25" t="n"/>
      <c r="N149" s="25" t="n"/>
      <c r="O149" s="25" t="n"/>
      <c r="P149" s="25" t="n"/>
      <c r="Q149" s="25" t="n"/>
      <c r="R149" s="25" t="n"/>
      <c r="S149" s="25" t="n"/>
      <c r="T149" s="24">
        <f>IF(COUNT(L149:S149)=0,"",SUM(L149:S149))</f>
        <v/>
      </c>
      <c r="U149" s="23" t="n"/>
      <c r="V149" s="26">
        <f>IF(A149="","",SUMIFS('Tankers'!$G$4:$G$2003,'Tankers'!$A$4:$A$2003,A149,'Tankers'!$D$4:$D$2003,$I$3))</f>
        <v/>
      </c>
      <c r="W149" s="26">
        <f>IF(V149="","",IF($T$3="",0,V149*$T$3/100))</f>
        <v/>
      </c>
      <c r="X149" s="24">
        <f>IF(OR(NOT(ISNUMBER(T149)),NOT(ISNUMBER(T150))),"",IF(COUNT(L149:S149)&lt;&gt;COUNT(L150:S150),"Check the meters",T150-T149-IF($L$4="Yes",N(U149),0)))</f>
        <v/>
      </c>
      <c r="Y149" s="24">
        <f>IF(AND(ISNUMBER(K149),ISNUMBER(V149),ISNUMBER(W149),ISNUMBER(X149)),K149+V149-W149-X149,"")</f>
        <v/>
      </c>
      <c r="Z149" s="23" t="n"/>
      <c r="AA149" s="24">
        <f>IF(ISNUMBER(Z149),Z149,IF(ISNUMBER(K150),K150,""))</f>
        <v/>
      </c>
      <c r="AB149" s="27">
        <f>IF(AND(ISNUMBER(Y149),ISNUMBER(AA149)),AA149-Y149,"")</f>
        <v/>
      </c>
      <c r="AC149" s="24">
        <f>IF(ISNUMBER(AA149),0.04*AA149,"")</f>
        <v/>
      </c>
      <c r="AD149" s="28">
        <f>IF(AND(ISNUMBER(AB149),ISNUMBER(AA149)),IF(AA149=0,"",AB149/AA149),"")</f>
        <v/>
      </c>
      <c r="AE149" s="29">
        <f>IF(ISNUMBER(AB149),IF(ROUND(ABS(AB149),3)&lt;=ROUND(AC149,3),"Inside 4%","Over 4%"),"")</f>
        <v/>
      </c>
      <c r="AF149" s="22" t="n"/>
    </row>
    <row r="150">
      <c r="A150" s="30">
        <f>IF(A149="","",A149+1)</f>
        <v/>
      </c>
      <c r="B150" s="22" t="n"/>
      <c r="C150" s="23" t="n"/>
      <c r="D150" s="22" t="n"/>
      <c r="E150" s="22" t="n"/>
      <c r="F150" s="23" t="n"/>
      <c r="G150" s="22" t="n"/>
      <c r="H150" s="22" t="n"/>
      <c r="I150" s="23" t="n"/>
      <c r="J150" s="22" t="n"/>
      <c r="K150" s="24">
        <f>IF(COUNT(C150,F150,I150)=0,"",SUM(C150,F150,I150))</f>
        <v/>
      </c>
      <c r="L150" s="25" t="n"/>
      <c r="M150" s="25" t="n"/>
      <c r="N150" s="25" t="n"/>
      <c r="O150" s="25" t="n"/>
      <c r="P150" s="25" t="n"/>
      <c r="Q150" s="25" t="n"/>
      <c r="R150" s="25" t="n"/>
      <c r="S150" s="25" t="n"/>
      <c r="T150" s="24">
        <f>IF(COUNT(L150:S150)=0,"",SUM(L150:S150))</f>
        <v/>
      </c>
      <c r="U150" s="23" t="n"/>
      <c r="V150" s="26">
        <f>IF(A150="","",SUMIFS('Tankers'!$G$4:$G$2003,'Tankers'!$A$4:$A$2003,A150,'Tankers'!$D$4:$D$2003,$I$3))</f>
        <v/>
      </c>
      <c r="W150" s="26">
        <f>IF(V150="","",IF($T$3="",0,V150*$T$3/100))</f>
        <v/>
      </c>
      <c r="X150" s="24">
        <f>IF(OR(NOT(ISNUMBER(T150)),NOT(ISNUMBER(T151))),"",IF(COUNT(L150:S150)&lt;&gt;COUNT(L151:S151),"Check the meters",T151-T150-IF($L$4="Yes",N(U150),0)))</f>
        <v/>
      </c>
      <c r="Y150" s="24">
        <f>IF(AND(ISNUMBER(K150),ISNUMBER(V150),ISNUMBER(W150),ISNUMBER(X150)),K150+V150-W150-X150,"")</f>
        <v/>
      </c>
      <c r="Z150" s="23" t="n"/>
      <c r="AA150" s="24">
        <f>IF(ISNUMBER(Z150),Z150,IF(ISNUMBER(K151),K151,""))</f>
        <v/>
      </c>
      <c r="AB150" s="27">
        <f>IF(AND(ISNUMBER(Y150),ISNUMBER(AA150)),AA150-Y150,"")</f>
        <v/>
      </c>
      <c r="AC150" s="24">
        <f>IF(ISNUMBER(AA150),0.04*AA150,"")</f>
        <v/>
      </c>
      <c r="AD150" s="28">
        <f>IF(AND(ISNUMBER(AB150),ISNUMBER(AA150)),IF(AA150=0,"",AB150/AA150),"")</f>
        <v/>
      </c>
      <c r="AE150" s="29">
        <f>IF(ISNUMBER(AB150),IF(ROUND(ABS(AB150),3)&lt;=ROUND(AC150,3),"Inside 4%","Over 4%"),"")</f>
        <v/>
      </c>
      <c r="AF150" s="22" t="n"/>
    </row>
    <row r="151">
      <c r="A151" s="30">
        <f>IF(A150="","",A150+1)</f>
        <v/>
      </c>
      <c r="B151" s="22" t="n"/>
      <c r="C151" s="23" t="n"/>
      <c r="D151" s="22" t="n"/>
      <c r="E151" s="22" t="n"/>
      <c r="F151" s="23" t="n"/>
      <c r="G151" s="22" t="n"/>
      <c r="H151" s="22" t="n"/>
      <c r="I151" s="23" t="n"/>
      <c r="J151" s="22" t="n"/>
      <c r="K151" s="24">
        <f>IF(COUNT(C151,F151,I151)=0,"",SUM(C151,F151,I151))</f>
        <v/>
      </c>
      <c r="L151" s="25" t="n"/>
      <c r="M151" s="25" t="n"/>
      <c r="N151" s="25" t="n"/>
      <c r="O151" s="25" t="n"/>
      <c r="P151" s="25" t="n"/>
      <c r="Q151" s="25" t="n"/>
      <c r="R151" s="25" t="n"/>
      <c r="S151" s="25" t="n"/>
      <c r="T151" s="24">
        <f>IF(COUNT(L151:S151)=0,"",SUM(L151:S151))</f>
        <v/>
      </c>
      <c r="U151" s="23" t="n"/>
      <c r="V151" s="26">
        <f>IF(A151="","",SUMIFS('Tankers'!$G$4:$G$2003,'Tankers'!$A$4:$A$2003,A151,'Tankers'!$D$4:$D$2003,$I$3))</f>
        <v/>
      </c>
      <c r="W151" s="26">
        <f>IF(V151="","",IF($T$3="",0,V151*$T$3/100))</f>
        <v/>
      </c>
      <c r="X151" s="24">
        <f>IF(OR(NOT(ISNUMBER(T151)),NOT(ISNUMBER(T152))),"",IF(COUNT(L151:S151)&lt;&gt;COUNT(L152:S152),"Check the meters",T152-T151-IF($L$4="Yes",N(U151),0)))</f>
        <v/>
      </c>
      <c r="Y151" s="24">
        <f>IF(AND(ISNUMBER(K151),ISNUMBER(V151),ISNUMBER(W151),ISNUMBER(X151)),K151+V151-W151-X151,"")</f>
        <v/>
      </c>
      <c r="Z151" s="23" t="n"/>
      <c r="AA151" s="24">
        <f>IF(ISNUMBER(Z151),Z151,IF(ISNUMBER(K152),K152,""))</f>
        <v/>
      </c>
      <c r="AB151" s="27">
        <f>IF(AND(ISNUMBER(Y151),ISNUMBER(AA151)),AA151-Y151,"")</f>
        <v/>
      </c>
      <c r="AC151" s="24">
        <f>IF(ISNUMBER(AA151),0.04*AA151,"")</f>
        <v/>
      </c>
      <c r="AD151" s="28">
        <f>IF(AND(ISNUMBER(AB151),ISNUMBER(AA151)),IF(AA151=0,"",AB151/AA151),"")</f>
        <v/>
      </c>
      <c r="AE151" s="29">
        <f>IF(ISNUMBER(AB151),IF(ROUND(ABS(AB151),3)&lt;=ROUND(AC151,3),"Inside 4%","Over 4%"),"")</f>
        <v/>
      </c>
      <c r="AF151" s="22" t="n"/>
    </row>
    <row r="152">
      <c r="A152" s="30">
        <f>IF(A151="","",A151+1)</f>
        <v/>
      </c>
      <c r="B152" s="22" t="n"/>
      <c r="C152" s="23" t="n"/>
      <c r="D152" s="22" t="n"/>
      <c r="E152" s="22" t="n"/>
      <c r="F152" s="23" t="n"/>
      <c r="G152" s="22" t="n"/>
      <c r="H152" s="22" t="n"/>
      <c r="I152" s="23" t="n"/>
      <c r="J152" s="22" t="n"/>
      <c r="K152" s="24">
        <f>IF(COUNT(C152,F152,I152)=0,"",SUM(C152,F152,I152))</f>
        <v/>
      </c>
      <c r="L152" s="25" t="n"/>
      <c r="M152" s="25" t="n"/>
      <c r="N152" s="25" t="n"/>
      <c r="O152" s="25" t="n"/>
      <c r="P152" s="25" t="n"/>
      <c r="Q152" s="25" t="n"/>
      <c r="R152" s="25" t="n"/>
      <c r="S152" s="25" t="n"/>
      <c r="T152" s="24">
        <f>IF(COUNT(L152:S152)=0,"",SUM(L152:S152))</f>
        <v/>
      </c>
      <c r="U152" s="23" t="n"/>
      <c r="V152" s="26">
        <f>IF(A152="","",SUMIFS('Tankers'!$G$4:$G$2003,'Tankers'!$A$4:$A$2003,A152,'Tankers'!$D$4:$D$2003,$I$3))</f>
        <v/>
      </c>
      <c r="W152" s="26">
        <f>IF(V152="","",IF($T$3="",0,V152*$T$3/100))</f>
        <v/>
      </c>
      <c r="X152" s="24">
        <f>IF(OR(NOT(ISNUMBER(T152)),NOT(ISNUMBER(T153))),"",IF(COUNT(L152:S152)&lt;&gt;COUNT(L153:S153),"Check the meters",T153-T152-IF($L$4="Yes",N(U152),0)))</f>
        <v/>
      </c>
      <c r="Y152" s="24">
        <f>IF(AND(ISNUMBER(K152),ISNUMBER(V152),ISNUMBER(W152),ISNUMBER(X152)),K152+V152-W152-X152,"")</f>
        <v/>
      </c>
      <c r="Z152" s="23" t="n"/>
      <c r="AA152" s="24">
        <f>IF(ISNUMBER(Z152),Z152,IF(ISNUMBER(K153),K153,""))</f>
        <v/>
      </c>
      <c r="AB152" s="27">
        <f>IF(AND(ISNUMBER(Y152),ISNUMBER(AA152)),AA152-Y152,"")</f>
        <v/>
      </c>
      <c r="AC152" s="24">
        <f>IF(ISNUMBER(AA152),0.04*AA152,"")</f>
        <v/>
      </c>
      <c r="AD152" s="28">
        <f>IF(AND(ISNUMBER(AB152),ISNUMBER(AA152)),IF(AA152=0,"",AB152/AA152),"")</f>
        <v/>
      </c>
      <c r="AE152" s="29">
        <f>IF(ISNUMBER(AB152),IF(ROUND(ABS(AB152),3)&lt;=ROUND(AC152,3),"Inside 4%","Over 4%"),"")</f>
        <v/>
      </c>
      <c r="AF152" s="22" t="n"/>
    </row>
    <row r="153">
      <c r="A153" s="30">
        <f>IF(A152="","",A152+1)</f>
        <v/>
      </c>
      <c r="B153" s="22" t="n"/>
      <c r="C153" s="23" t="n"/>
      <c r="D153" s="22" t="n"/>
      <c r="E153" s="22" t="n"/>
      <c r="F153" s="23" t="n"/>
      <c r="G153" s="22" t="n"/>
      <c r="H153" s="22" t="n"/>
      <c r="I153" s="23" t="n"/>
      <c r="J153" s="22" t="n"/>
      <c r="K153" s="24">
        <f>IF(COUNT(C153,F153,I153)=0,"",SUM(C153,F153,I153))</f>
        <v/>
      </c>
      <c r="L153" s="25" t="n"/>
      <c r="M153" s="25" t="n"/>
      <c r="N153" s="25" t="n"/>
      <c r="O153" s="25" t="n"/>
      <c r="P153" s="25" t="n"/>
      <c r="Q153" s="25" t="n"/>
      <c r="R153" s="25" t="n"/>
      <c r="S153" s="25" t="n"/>
      <c r="T153" s="24">
        <f>IF(COUNT(L153:S153)=0,"",SUM(L153:S153))</f>
        <v/>
      </c>
      <c r="U153" s="23" t="n"/>
      <c r="V153" s="26">
        <f>IF(A153="","",SUMIFS('Tankers'!$G$4:$G$2003,'Tankers'!$A$4:$A$2003,A153,'Tankers'!$D$4:$D$2003,$I$3))</f>
        <v/>
      </c>
      <c r="W153" s="26">
        <f>IF(V153="","",IF($T$3="",0,V153*$T$3/100))</f>
        <v/>
      </c>
      <c r="X153" s="24">
        <f>IF(OR(NOT(ISNUMBER(T153)),NOT(ISNUMBER(T154))),"",IF(COUNT(L153:S153)&lt;&gt;COUNT(L154:S154),"Check the meters",T154-T153-IF($L$4="Yes",N(U153),0)))</f>
        <v/>
      </c>
      <c r="Y153" s="24">
        <f>IF(AND(ISNUMBER(K153),ISNUMBER(V153),ISNUMBER(W153),ISNUMBER(X153)),K153+V153-W153-X153,"")</f>
        <v/>
      </c>
      <c r="Z153" s="23" t="n"/>
      <c r="AA153" s="24">
        <f>IF(ISNUMBER(Z153),Z153,IF(ISNUMBER(K154),K154,""))</f>
        <v/>
      </c>
      <c r="AB153" s="27">
        <f>IF(AND(ISNUMBER(Y153),ISNUMBER(AA153)),AA153-Y153,"")</f>
        <v/>
      </c>
      <c r="AC153" s="24">
        <f>IF(ISNUMBER(AA153),0.04*AA153,"")</f>
        <v/>
      </c>
      <c r="AD153" s="28">
        <f>IF(AND(ISNUMBER(AB153),ISNUMBER(AA153)),IF(AA153=0,"",AB153/AA153),"")</f>
        <v/>
      </c>
      <c r="AE153" s="29">
        <f>IF(ISNUMBER(AB153),IF(ROUND(ABS(AB153),3)&lt;=ROUND(AC153,3),"Inside 4%","Over 4%"),"")</f>
        <v/>
      </c>
      <c r="AF153" s="22" t="n"/>
    </row>
    <row r="154">
      <c r="A154" s="30">
        <f>IF(A153="","",A153+1)</f>
        <v/>
      </c>
      <c r="B154" s="22" t="n"/>
      <c r="C154" s="23" t="n"/>
      <c r="D154" s="22" t="n"/>
      <c r="E154" s="22" t="n"/>
      <c r="F154" s="23" t="n"/>
      <c r="G154" s="22" t="n"/>
      <c r="H154" s="22" t="n"/>
      <c r="I154" s="23" t="n"/>
      <c r="J154" s="22" t="n"/>
      <c r="K154" s="24">
        <f>IF(COUNT(C154,F154,I154)=0,"",SUM(C154,F154,I154))</f>
        <v/>
      </c>
      <c r="L154" s="25" t="n"/>
      <c r="M154" s="25" t="n"/>
      <c r="N154" s="25" t="n"/>
      <c r="O154" s="25" t="n"/>
      <c r="P154" s="25" t="n"/>
      <c r="Q154" s="25" t="n"/>
      <c r="R154" s="25" t="n"/>
      <c r="S154" s="25" t="n"/>
      <c r="T154" s="24">
        <f>IF(COUNT(L154:S154)=0,"",SUM(L154:S154))</f>
        <v/>
      </c>
      <c r="U154" s="23" t="n"/>
      <c r="V154" s="26">
        <f>IF(A154="","",SUMIFS('Tankers'!$G$4:$G$2003,'Tankers'!$A$4:$A$2003,A154,'Tankers'!$D$4:$D$2003,$I$3))</f>
        <v/>
      </c>
      <c r="W154" s="26">
        <f>IF(V154="","",IF($T$3="",0,V154*$T$3/100))</f>
        <v/>
      </c>
      <c r="X154" s="24">
        <f>IF(OR(NOT(ISNUMBER(T154)),NOT(ISNUMBER(T155))),"",IF(COUNT(L154:S154)&lt;&gt;COUNT(L155:S155),"Check the meters",T155-T154-IF($L$4="Yes",N(U154),0)))</f>
        <v/>
      </c>
      <c r="Y154" s="24">
        <f>IF(AND(ISNUMBER(K154),ISNUMBER(V154),ISNUMBER(W154),ISNUMBER(X154)),K154+V154-W154-X154,"")</f>
        <v/>
      </c>
      <c r="Z154" s="23" t="n"/>
      <c r="AA154" s="24">
        <f>IF(ISNUMBER(Z154),Z154,IF(ISNUMBER(K155),K155,""))</f>
        <v/>
      </c>
      <c r="AB154" s="27">
        <f>IF(AND(ISNUMBER(Y154),ISNUMBER(AA154)),AA154-Y154,"")</f>
        <v/>
      </c>
      <c r="AC154" s="24">
        <f>IF(ISNUMBER(AA154),0.04*AA154,"")</f>
        <v/>
      </c>
      <c r="AD154" s="28">
        <f>IF(AND(ISNUMBER(AB154),ISNUMBER(AA154)),IF(AA154=0,"",AB154/AA154),"")</f>
        <v/>
      </c>
      <c r="AE154" s="29">
        <f>IF(ISNUMBER(AB154),IF(ROUND(ABS(AB154),3)&lt;=ROUND(AC154,3),"Inside 4%","Over 4%"),"")</f>
        <v/>
      </c>
      <c r="AF154" s="22" t="n"/>
    </row>
    <row r="155">
      <c r="A155" s="30">
        <f>IF(A154="","",A154+1)</f>
        <v/>
      </c>
      <c r="B155" s="22" t="n"/>
      <c r="C155" s="23" t="n"/>
      <c r="D155" s="22" t="n"/>
      <c r="E155" s="22" t="n"/>
      <c r="F155" s="23" t="n"/>
      <c r="G155" s="22" t="n"/>
      <c r="H155" s="22" t="n"/>
      <c r="I155" s="23" t="n"/>
      <c r="J155" s="22" t="n"/>
      <c r="K155" s="24">
        <f>IF(COUNT(C155,F155,I155)=0,"",SUM(C155,F155,I155))</f>
        <v/>
      </c>
      <c r="L155" s="25" t="n"/>
      <c r="M155" s="25" t="n"/>
      <c r="N155" s="25" t="n"/>
      <c r="O155" s="25" t="n"/>
      <c r="P155" s="25" t="n"/>
      <c r="Q155" s="25" t="n"/>
      <c r="R155" s="25" t="n"/>
      <c r="S155" s="25" t="n"/>
      <c r="T155" s="24">
        <f>IF(COUNT(L155:S155)=0,"",SUM(L155:S155))</f>
        <v/>
      </c>
      <c r="U155" s="23" t="n"/>
      <c r="V155" s="26">
        <f>IF(A155="","",SUMIFS('Tankers'!$G$4:$G$2003,'Tankers'!$A$4:$A$2003,A155,'Tankers'!$D$4:$D$2003,$I$3))</f>
        <v/>
      </c>
      <c r="W155" s="26">
        <f>IF(V155="","",IF($T$3="",0,V155*$T$3/100))</f>
        <v/>
      </c>
      <c r="X155" s="24">
        <f>IF(OR(NOT(ISNUMBER(T155)),NOT(ISNUMBER(T156))),"",IF(COUNT(L155:S155)&lt;&gt;COUNT(L156:S156),"Check the meters",T156-T155-IF($L$4="Yes",N(U155),0)))</f>
        <v/>
      </c>
      <c r="Y155" s="24">
        <f>IF(AND(ISNUMBER(K155),ISNUMBER(V155),ISNUMBER(W155),ISNUMBER(X155)),K155+V155-W155-X155,"")</f>
        <v/>
      </c>
      <c r="Z155" s="23" t="n"/>
      <c r="AA155" s="24">
        <f>IF(ISNUMBER(Z155),Z155,IF(ISNUMBER(K156),K156,""))</f>
        <v/>
      </c>
      <c r="AB155" s="27">
        <f>IF(AND(ISNUMBER(Y155),ISNUMBER(AA155)),AA155-Y155,"")</f>
        <v/>
      </c>
      <c r="AC155" s="24">
        <f>IF(ISNUMBER(AA155),0.04*AA155,"")</f>
        <v/>
      </c>
      <c r="AD155" s="28">
        <f>IF(AND(ISNUMBER(AB155),ISNUMBER(AA155)),IF(AA155=0,"",AB155/AA155),"")</f>
        <v/>
      </c>
      <c r="AE155" s="29">
        <f>IF(ISNUMBER(AB155),IF(ROUND(ABS(AB155),3)&lt;=ROUND(AC155,3),"Inside 4%","Over 4%"),"")</f>
        <v/>
      </c>
      <c r="AF155" s="22" t="n"/>
    </row>
    <row r="156">
      <c r="A156" s="30">
        <f>IF(A155="","",A155+1)</f>
        <v/>
      </c>
      <c r="B156" s="22" t="n"/>
      <c r="C156" s="23" t="n"/>
      <c r="D156" s="22" t="n"/>
      <c r="E156" s="22" t="n"/>
      <c r="F156" s="23" t="n"/>
      <c r="G156" s="22" t="n"/>
      <c r="H156" s="22" t="n"/>
      <c r="I156" s="23" t="n"/>
      <c r="J156" s="22" t="n"/>
      <c r="K156" s="24">
        <f>IF(COUNT(C156,F156,I156)=0,"",SUM(C156,F156,I156))</f>
        <v/>
      </c>
      <c r="L156" s="25" t="n"/>
      <c r="M156" s="25" t="n"/>
      <c r="N156" s="25" t="n"/>
      <c r="O156" s="25" t="n"/>
      <c r="P156" s="25" t="n"/>
      <c r="Q156" s="25" t="n"/>
      <c r="R156" s="25" t="n"/>
      <c r="S156" s="25" t="n"/>
      <c r="T156" s="24">
        <f>IF(COUNT(L156:S156)=0,"",SUM(L156:S156))</f>
        <v/>
      </c>
      <c r="U156" s="23" t="n"/>
      <c r="V156" s="26">
        <f>IF(A156="","",SUMIFS('Tankers'!$G$4:$G$2003,'Tankers'!$A$4:$A$2003,A156,'Tankers'!$D$4:$D$2003,$I$3))</f>
        <v/>
      </c>
      <c r="W156" s="26">
        <f>IF(V156="","",IF($T$3="",0,V156*$T$3/100))</f>
        <v/>
      </c>
      <c r="X156" s="24">
        <f>IF(OR(NOT(ISNUMBER(T156)),NOT(ISNUMBER(T157))),"",IF(COUNT(L156:S156)&lt;&gt;COUNT(L157:S157),"Check the meters",T157-T156-IF($L$4="Yes",N(U156),0)))</f>
        <v/>
      </c>
      <c r="Y156" s="24">
        <f>IF(AND(ISNUMBER(K156),ISNUMBER(V156),ISNUMBER(W156),ISNUMBER(X156)),K156+V156-W156-X156,"")</f>
        <v/>
      </c>
      <c r="Z156" s="23" t="n"/>
      <c r="AA156" s="24">
        <f>IF(ISNUMBER(Z156),Z156,IF(ISNUMBER(K157),K157,""))</f>
        <v/>
      </c>
      <c r="AB156" s="27">
        <f>IF(AND(ISNUMBER(Y156),ISNUMBER(AA156)),AA156-Y156,"")</f>
        <v/>
      </c>
      <c r="AC156" s="24">
        <f>IF(ISNUMBER(AA156),0.04*AA156,"")</f>
        <v/>
      </c>
      <c r="AD156" s="28">
        <f>IF(AND(ISNUMBER(AB156),ISNUMBER(AA156)),IF(AA156=0,"",AB156/AA156),"")</f>
        <v/>
      </c>
      <c r="AE156" s="29">
        <f>IF(ISNUMBER(AB156),IF(ROUND(ABS(AB156),3)&lt;=ROUND(AC156,3),"Inside 4%","Over 4%"),"")</f>
        <v/>
      </c>
      <c r="AF156" s="22" t="n"/>
    </row>
    <row r="157">
      <c r="A157" s="30">
        <f>IF(A156="","",A156+1)</f>
        <v/>
      </c>
      <c r="B157" s="22" t="n"/>
      <c r="C157" s="23" t="n"/>
      <c r="D157" s="22" t="n"/>
      <c r="E157" s="22" t="n"/>
      <c r="F157" s="23" t="n"/>
      <c r="G157" s="22" t="n"/>
      <c r="H157" s="22" t="n"/>
      <c r="I157" s="23" t="n"/>
      <c r="J157" s="22" t="n"/>
      <c r="K157" s="24">
        <f>IF(COUNT(C157,F157,I157)=0,"",SUM(C157,F157,I157))</f>
        <v/>
      </c>
      <c r="L157" s="25" t="n"/>
      <c r="M157" s="25" t="n"/>
      <c r="N157" s="25" t="n"/>
      <c r="O157" s="25" t="n"/>
      <c r="P157" s="25" t="n"/>
      <c r="Q157" s="25" t="n"/>
      <c r="R157" s="25" t="n"/>
      <c r="S157" s="25" t="n"/>
      <c r="T157" s="24">
        <f>IF(COUNT(L157:S157)=0,"",SUM(L157:S157))</f>
        <v/>
      </c>
      <c r="U157" s="23" t="n"/>
      <c r="V157" s="26">
        <f>IF(A157="","",SUMIFS('Tankers'!$G$4:$G$2003,'Tankers'!$A$4:$A$2003,A157,'Tankers'!$D$4:$D$2003,$I$3))</f>
        <v/>
      </c>
      <c r="W157" s="26">
        <f>IF(V157="","",IF($T$3="",0,V157*$T$3/100))</f>
        <v/>
      </c>
      <c r="X157" s="24">
        <f>IF(OR(NOT(ISNUMBER(T157)),NOT(ISNUMBER(T158))),"",IF(COUNT(L157:S157)&lt;&gt;COUNT(L158:S158),"Check the meters",T158-T157-IF($L$4="Yes",N(U157),0)))</f>
        <v/>
      </c>
      <c r="Y157" s="24">
        <f>IF(AND(ISNUMBER(K157),ISNUMBER(V157),ISNUMBER(W157),ISNUMBER(X157)),K157+V157-W157-X157,"")</f>
        <v/>
      </c>
      <c r="Z157" s="23" t="n"/>
      <c r="AA157" s="24">
        <f>IF(ISNUMBER(Z157),Z157,IF(ISNUMBER(K158),K158,""))</f>
        <v/>
      </c>
      <c r="AB157" s="27">
        <f>IF(AND(ISNUMBER(Y157),ISNUMBER(AA157)),AA157-Y157,"")</f>
        <v/>
      </c>
      <c r="AC157" s="24">
        <f>IF(ISNUMBER(AA157),0.04*AA157,"")</f>
        <v/>
      </c>
      <c r="AD157" s="28">
        <f>IF(AND(ISNUMBER(AB157),ISNUMBER(AA157)),IF(AA157=0,"",AB157/AA157),"")</f>
        <v/>
      </c>
      <c r="AE157" s="29">
        <f>IF(ISNUMBER(AB157),IF(ROUND(ABS(AB157),3)&lt;=ROUND(AC157,3),"Inside 4%","Over 4%"),"")</f>
        <v/>
      </c>
      <c r="AF157" s="22" t="n"/>
    </row>
    <row r="158">
      <c r="A158" s="30">
        <f>IF(A157="","",A157+1)</f>
        <v/>
      </c>
      <c r="B158" s="22" t="n"/>
      <c r="C158" s="23" t="n"/>
      <c r="D158" s="22" t="n"/>
      <c r="E158" s="22" t="n"/>
      <c r="F158" s="23" t="n"/>
      <c r="G158" s="22" t="n"/>
      <c r="H158" s="22" t="n"/>
      <c r="I158" s="23" t="n"/>
      <c r="J158" s="22" t="n"/>
      <c r="K158" s="24">
        <f>IF(COUNT(C158,F158,I158)=0,"",SUM(C158,F158,I158))</f>
        <v/>
      </c>
      <c r="L158" s="25" t="n"/>
      <c r="M158" s="25" t="n"/>
      <c r="N158" s="25" t="n"/>
      <c r="O158" s="25" t="n"/>
      <c r="P158" s="25" t="n"/>
      <c r="Q158" s="25" t="n"/>
      <c r="R158" s="25" t="n"/>
      <c r="S158" s="25" t="n"/>
      <c r="T158" s="24">
        <f>IF(COUNT(L158:S158)=0,"",SUM(L158:S158))</f>
        <v/>
      </c>
      <c r="U158" s="23" t="n"/>
      <c r="V158" s="26">
        <f>IF(A158="","",SUMIFS('Tankers'!$G$4:$G$2003,'Tankers'!$A$4:$A$2003,A158,'Tankers'!$D$4:$D$2003,$I$3))</f>
        <v/>
      </c>
      <c r="W158" s="26">
        <f>IF(V158="","",IF($T$3="",0,V158*$T$3/100))</f>
        <v/>
      </c>
      <c r="X158" s="24">
        <f>IF(OR(NOT(ISNUMBER(T158)),NOT(ISNUMBER(T159))),"",IF(COUNT(L158:S158)&lt;&gt;COUNT(L159:S159),"Check the meters",T159-T158-IF($L$4="Yes",N(U158),0)))</f>
        <v/>
      </c>
      <c r="Y158" s="24">
        <f>IF(AND(ISNUMBER(K158),ISNUMBER(V158),ISNUMBER(W158),ISNUMBER(X158)),K158+V158-W158-X158,"")</f>
        <v/>
      </c>
      <c r="Z158" s="23" t="n"/>
      <c r="AA158" s="24">
        <f>IF(ISNUMBER(Z158),Z158,IF(ISNUMBER(K159),K159,""))</f>
        <v/>
      </c>
      <c r="AB158" s="27">
        <f>IF(AND(ISNUMBER(Y158),ISNUMBER(AA158)),AA158-Y158,"")</f>
        <v/>
      </c>
      <c r="AC158" s="24">
        <f>IF(ISNUMBER(AA158),0.04*AA158,"")</f>
        <v/>
      </c>
      <c r="AD158" s="28">
        <f>IF(AND(ISNUMBER(AB158),ISNUMBER(AA158)),IF(AA158=0,"",AB158/AA158),"")</f>
        <v/>
      </c>
      <c r="AE158" s="29">
        <f>IF(ISNUMBER(AB158),IF(ROUND(ABS(AB158),3)&lt;=ROUND(AC158,3),"Inside 4%","Over 4%"),"")</f>
        <v/>
      </c>
      <c r="AF158" s="22" t="n"/>
    </row>
    <row r="159">
      <c r="A159" s="30">
        <f>IF(A158="","",A158+1)</f>
        <v/>
      </c>
      <c r="B159" s="22" t="n"/>
      <c r="C159" s="23" t="n"/>
      <c r="D159" s="22" t="n"/>
      <c r="E159" s="22" t="n"/>
      <c r="F159" s="23" t="n"/>
      <c r="G159" s="22" t="n"/>
      <c r="H159" s="22" t="n"/>
      <c r="I159" s="23" t="n"/>
      <c r="J159" s="22" t="n"/>
      <c r="K159" s="24">
        <f>IF(COUNT(C159,F159,I159)=0,"",SUM(C159,F159,I159))</f>
        <v/>
      </c>
      <c r="L159" s="25" t="n"/>
      <c r="M159" s="25" t="n"/>
      <c r="N159" s="25" t="n"/>
      <c r="O159" s="25" t="n"/>
      <c r="P159" s="25" t="n"/>
      <c r="Q159" s="25" t="n"/>
      <c r="R159" s="25" t="n"/>
      <c r="S159" s="25" t="n"/>
      <c r="T159" s="24">
        <f>IF(COUNT(L159:S159)=0,"",SUM(L159:S159))</f>
        <v/>
      </c>
      <c r="U159" s="23" t="n"/>
      <c r="V159" s="26">
        <f>IF(A159="","",SUMIFS('Tankers'!$G$4:$G$2003,'Tankers'!$A$4:$A$2003,A159,'Tankers'!$D$4:$D$2003,$I$3))</f>
        <v/>
      </c>
      <c r="W159" s="26">
        <f>IF(V159="","",IF($T$3="",0,V159*$T$3/100))</f>
        <v/>
      </c>
      <c r="X159" s="24">
        <f>IF(OR(NOT(ISNUMBER(T159)),NOT(ISNUMBER(T160))),"",IF(COUNT(L159:S159)&lt;&gt;COUNT(L160:S160),"Check the meters",T160-T159-IF($L$4="Yes",N(U159),0)))</f>
        <v/>
      </c>
      <c r="Y159" s="24">
        <f>IF(AND(ISNUMBER(K159),ISNUMBER(V159),ISNUMBER(W159),ISNUMBER(X159)),K159+V159-W159-X159,"")</f>
        <v/>
      </c>
      <c r="Z159" s="23" t="n"/>
      <c r="AA159" s="24">
        <f>IF(ISNUMBER(Z159),Z159,IF(ISNUMBER(K160),K160,""))</f>
        <v/>
      </c>
      <c r="AB159" s="27">
        <f>IF(AND(ISNUMBER(Y159),ISNUMBER(AA159)),AA159-Y159,"")</f>
        <v/>
      </c>
      <c r="AC159" s="24">
        <f>IF(ISNUMBER(AA159),0.04*AA159,"")</f>
        <v/>
      </c>
      <c r="AD159" s="28">
        <f>IF(AND(ISNUMBER(AB159),ISNUMBER(AA159)),IF(AA159=0,"",AB159/AA159),"")</f>
        <v/>
      </c>
      <c r="AE159" s="29">
        <f>IF(ISNUMBER(AB159),IF(ROUND(ABS(AB159),3)&lt;=ROUND(AC159,3),"Inside 4%","Over 4%"),"")</f>
        <v/>
      </c>
      <c r="AF159" s="22" t="n"/>
    </row>
    <row r="160">
      <c r="A160" s="30">
        <f>IF(A159="","",A159+1)</f>
        <v/>
      </c>
      <c r="B160" s="22" t="n"/>
      <c r="C160" s="23" t="n"/>
      <c r="D160" s="22" t="n"/>
      <c r="E160" s="22" t="n"/>
      <c r="F160" s="23" t="n"/>
      <c r="G160" s="22" t="n"/>
      <c r="H160" s="22" t="n"/>
      <c r="I160" s="23" t="n"/>
      <c r="J160" s="22" t="n"/>
      <c r="K160" s="24">
        <f>IF(COUNT(C160,F160,I160)=0,"",SUM(C160,F160,I160))</f>
        <v/>
      </c>
      <c r="L160" s="25" t="n"/>
      <c r="M160" s="25" t="n"/>
      <c r="N160" s="25" t="n"/>
      <c r="O160" s="25" t="n"/>
      <c r="P160" s="25" t="n"/>
      <c r="Q160" s="25" t="n"/>
      <c r="R160" s="25" t="n"/>
      <c r="S160" s="25" t="n"/>
      <c r="T160" s="24">
        <f>IF(COUNT(L160:S160)=0,"",SUM(L160:S160))</f>
        <v/>
      </c>
      <c r="U160" s="23" t="n"/>
      <c r="V160" s="26">
        <f>IF(A160="","",SUMIFS('Tankers'!$G$4:$G$2003,'Tankers'!$A$4:$A$2003,A160,'Tankers'!$D$4:$D$2003,$I$3))</f>
        <v/>
      </c>
      <c r="W160" s="26">
        <f>IF(V160="","",IF($T$3="",0,V160*$T$3/100))</f>
        <v/>
      </c>
      <c r="X160" s="24">
        <f>IF(OR(NOT(ISNUMBER(T160)),NOT(ISNUMBER(T161))),"",IF(COUNT(L160:S160)&lt;&gt;COUNT(L161:S161),"Check the meters",T161-T160-IF($L$4="Yes",N(U160),0)))</f>
        <v/>
      </c>
      <c r="Y160" s="24">
        <f>IF(AND(ISNUMBER(K160),ISNUMBER(V160),ISNUMBER(W160),ISNUMBER(X160)),K160+V160-W160-X160,"")</f>
        <v/>
      </c>
      <c r="Z160" s="23" t="n"/>
      <c r="AA160" s="24">
        <f>IF(ISNUMBER(Z160),Z160,IF(ISNUMBER(K161),K161,""))</f>
        <v/>
      </c>
      <c r="AB160" s="27">
        <f>IF(AND(ISNUMBER(Y160),ISNUMBER(AA160)),AA160-Y160,"")</f>
        <v/>
      </c>
      <c r="AC160" s="24">
        <f>IF(ISNUMBER(AA160),0.04*AA160,"")</f>
        <v/>
      </c>
      <c r="AD160" s="28">
        <f>IF(AND(ISNUMBER(AB160),ISNUMBER(AA160)),IF(AA160=0,"",AB160/AA160),"")</f>
        <v/>
      </c>
      <c r="AE160" s="29">
        <f>IF(ISNUMBER(AB160),IF(ROUND(ABS(AB160),3)&lt;=ROUND(AC160,3),"Inside 4%","Over 4%"),"")</f>
        <v/>
      </c>
      <c r="AF160" s="22" t="n"/>
    </row>
    <row r="161">
      <c r="A161" s="30">
        <f>IF(A160="","",A160+1)</f>
        <v/>
      </c>
      <c r="B161" s="22" t="n"/>
      <c r="C161" s="23" t="n"/>
      <c r="D161" s="22" t="n"/>
      <c r="E161" s="22" t="n"/>
      <c r="F161" s="23" t="n"/>
      <c r="G161" s="22" t="n"/>
      <c r="H161" s="22" t="n"/>
      <c r="I161" s="23" t="n"/>
      <c r="J161" s="22" t="n"/>
      <c r="K161" s="24">
        <f>IF(COUNT(C161,F161,I161)=0,"",SUM(C161,F161,I161))</f>
        <v/>
      </c>
      <c r="L161" s="25" t="n"/>
      <c r="M161" s="25" t="n"/>
      <c r="N161" s="25" t="n"/>
      <c r="O161" s="25" t="n"/>
      <c r="P161" s="25" t="n"/>
      <c r="Q161" s="25" t="n"/>
      <c r="R161" s="25" t="n"/>
      <c r="S161" s="25" t="n"/>
      <c r="T161" s="24">
        <f>IF(COUNT(L161:S161)=0,"",SUM(L161:S161))</f>
        <v/>
      </c>
      <c r="U161" s="23" t="n"/>
      <c r="V161" s="26">
        <f>IF(A161="","",SUMIFS('Tankers'!$G$4:$G$2003,'Tankers'!$A$4:$A$2003,A161,'Tankers'!$D$4:$D$2003,$I$3))</f>
        <v/>
      </c>
      <c r="W161" s="26">
        <f>IF(V161="","",IF($T$3="",0,V161*$T$3/100))</f>
        <v/>
      </c>
      <c r="X161" s="24">
        <f>IF(OR(NOT(ISNUMBER(T161)),NOT(ISNUMBER(T162))),"",IF(COUNT(L161:S161)&lt;&gt;COUNT(L162:S162),"Check the meters",T162-T161-IF($L$4="Yes",N(U161),0)))</f>
        <v/>
      </c>
      <c r="Y161" s="24">
        <f>IF(AND(ISNUMBER(K161),ISNUMBER(V161),ISNUMBER(W161),ISNUMBER(X161)),K161+V161-W161-X161,"")</f>
        <v/>
      </c>
      <c r="Z161" s="23" t="n"/>
      <c r="AA161" s="24">
        <f>IF(ISNUMBER(Z161),Z161,IF(ISNUMBER(K162),K162,""))</f>
        <v/>
      </c>
      <c r="AB161" s="27">
        <f>IF(AND(ISNUMBER(Y161),ISNUMBER(AA161)),AA161-Y161,"")</f>
        <v/>
      </c>
      <c r="AC161" s="24">
        <f>IF(ISNUMBER(AA161),0.04*AA161,"")</f>
        <v/>
      </c>
      <c r="AD161" s="28">
        <f>IF(AND(ISNUMBER(AB161),ISNUMBER(AA161)),IF(AA161=0,"",AB161/AA161),"")</f>
        <v/>
      </c>
      <c r="AE161" s="29">
        <f>IF(ISNUMBER(AB161),IF(ROUND(ABS(AB161),3)&lt;=ROUND(AC161,3),"Inside 4%","Over 4%"),"")</f>
        <v/>
      </c>
      <c r="AF161" s="22" t="n"/>
    </row>
    <row r="162">
      <c r="A162" s="30">
        <f>IF(A161="","",A161+1)</f>
        <v/>
      </c>
      <c r="B162" s="22" t="n"/>
      <c r="C162" s="23" t="n"/>
      <c r="D162" s="22" t="n"/>
      <c r="E162" s="22" t="n"/>
      <c r="F162" s="23" t="n"/>
      <c r="G162" s="22" t="n"/>
      <c r="H162" s="22" t="n"/>
      <c r="I162" s="23" t="n"/>
      <c r="J162" s="22" t="n"/>
      <c r="K162" s="24">
        <f>IF(COUNT(C162,F162,I162)=0,"",SUM(C162,F162,I162))</f>
        <v/>
      </c>
      <c r="L162" s="25" t="n"/>
      <c r="M162" s="25" t="n"/>
      <c r="N162" s="25" t="n"/>
      <c r="O162" s="25" t="n"/>
      <c r="P162" s="25" t="n"/>
      <c r="Q162" s="25" t="n"/>
      <c r="R162" s="25" t="n"/>
      <c r="S162" s="25" t="n"/>
      <c r="T162" s="24">
        <f>IF(COUNT(L162:S162)=0,"",SUM(L162:S162))</f>
        <v/>
      </c>
      <c r="U162" s="23" t="n"/>
      <c r="V162" s="26">
        <f>IF(A162="","",SUMIFS('Tankers'!$G$4:$G$2003,'Tankers'!$A$4:$A$2003,A162,'Tankers'!$D$4:$D$2003,$I$3))</f>
        <v/>
      </c>
      <c r="W162" s="26">
        <f>IF(V162="","",IF($T$3="",0,V162*$T$3/100))</f>
        <v/>
      </c>
      <c r="X162" s="24">
        <f>IF(OR(NOT(ISNUMBER(T162)),NOT(ISNUMBER(T163))),"",IF(COUNT(L162:S162)&lt;&gt;COUNT(L163:S163),"Check the meters",T163-T162-IF($L$4="Yes",N(U162),0)))</f>
        <v/>
      </c>
      <c r="Y162" s="24">
        <f>IF(AND(ISNUMBER(K162),ISNUMBER(V162),ISNUMBER(W162),ISNUMBER(X162)),K162+V162-W162-X162,"")</f>
        <v/>
      </c>
      <c r="Z162" s="23" t="n"/>
      <c r="AA162" s="24">
        <f>IF(ISNUMBER(Z162),Z162,IF(ISNUMBER(K163),K163,""))</f>
        <v/>
      </c>
      <c r="AB162" s="27">
        <f>IF(AND(ISNUMBER(Y162),ISNUMBER(AA162)),AA162-Y162,"")</f>
        <v/>
      </c>
      <c r="AC162" s="24">
        <f>IF(ISNUMBER(AA162),0.04*AA162,"")</f>
        <v/>
      </c>
      <c r="AD162" s="28">
        <f>IF(AND(ISNUMBER(AB162),ISNUMBER(AA162)),IF(AA162=0,"",AB162/AA162),"")</f>
        <v/>
      </c>
      <c r="AE162" s="29">
        <f>IF(ISNUMBER(AB162),IF(ROUND(ABS(AB162),3)&lt;=ROUND(AC162,3),"Inside 4%","Over 4%"),"")</f>
        <v/>
      </c>
      <c r="AF162" s="22" t="n"/>
    </row>
    <row r="163">
      <c r="A163" s="30">
        <f>IF(A162="","",A162+1)</f>
        <v/>
      </c>
      <c r="B163" s="22" t="n"/>
      <c r="C163" s="23" t="n"/>
      <c r="D163" s="22" t="n"/>
      <c r="E163" s="22" t="n"/>
      <c r="F163" s="23" t="n"/>
      <c r="G163" s="22" t="n"/>
      <c r="H163" s="22" t="n"/>
      <c r="I163" s="23" t="n"/>
      <c r="J163" s="22" t="n"/>
      <c r="K163" s="24">
        <f>IF(COUNT(C163,F163,I163)=0,"",SUM(C163,F163,I163))</f>
        <v/>
      </c>
      <c r="L163" s="25" t="n"/>
      <c r="M163" s="25" t="n"/>
      <c r="N163" s="25" t="n"/>
      <c r="O163" s="25" t="n"/>
      <c r="P163" s="25" t="n"/>
      <c r="Q163" s="25" t="n"/>
      <c r="R163" s="25" t="n"/>
      <c r="S163" s="25" t="n"/>
      <c r="T163" s="24">
        <f>IF(COUNT(L163:S163)=0,"",SUM(L163:S163))</f>
        <v/>
      </c>
      <c r="U163" s="23" t="n"/>
      <c r="V163" s="26">
        <f>IF(A163="","",SUMIFS('Tankers'!$G$4:$G$2003,'Tankers'!$A$4:$A$2003,A163,'Tankers'!$D$4:$D$2003,$I$3))</f>
        <v/>
      </c>
      <c r="W163" s="26">
        <f>IF(V163="","",IF($T$3="",0,V163*$T$3/100))</f>
        <v/>
      </c>
      <c r="X163" s="24">
        <f>IF(OR(NOT(ISNUMBER(T163)),NOT(ISNUMBER(T164))),"",IF(COUNT(L163:S163)&lt;&gt;COUNT(L164:S164),"Check the meters",T164-T163-IF($L$4="Yes",N(U163),0)))</f>
        <v/>
      </c>
      <c r="Y163" s="24">
        <f>IF(AND(ISNUMBER(K163),ISNUMBER(V163),ISNUMBER(W163),ISNUMBER(X163)),K163+V163-W163-X163,"")</f>
        <v/>
      </c>
      <c r="Z163" s="23" t="n"/>
      <c r="AA163" s="24">
        <f>IF(ISNUMBER(Z163),Z163,IF(ISNUMBER(K164),K164,""))</f>
        <v/>
      </c>
      <c r="AB163" s="27">
        <f>IF(AND(ISNUMBER(Y163),ISNUMBER(AA163)),AA163-Y163,"")</f>
        <v/>
      </c>
      <c r="AC163" s="24">
        <f>IF(ISNUMBER(AA163),0.04*AA163,"")</f>
        <v/>
      </c>
      <c r="AD163" s="28">
        <f>IF(AND(ISNUMBER(AB163),ISNUMBER(AA163)),IF(AA163=0,"",AB163/AA163),"")</f>
        <v/>
      </c>
      <c r="AE163" s="29">
        <f>IF(ISNUMBER(AB163),IF(ROUND(ABS(AB163),3)&lt;=ROUND(AC163,3),"Inside 4%","Over 4%"),"")</f>
        <v/>
      </c>
      <c r="AF163" s="22" t="n"/>
    </row>
    <row r="164">
      <c r="A164" s="30">
        <f>IF(A163="","",A163+1)</f>
        <v/>
      </c>
      <c r="B164" s="22" t="n"/>
      <c r="C164" s="23" t="n"/>
      <c r="D164" s="22" t="n"/>
      <c r="E164" s="22" t="n"/>
      <c r="F164" s="23" t="n"/>
      <c r="G164" s="22" t="n"/>
      <c r="H164" s="22" t="n"/>
      <c r="I164" s="23" t="n"/>
      <c r="J164" s="22" t="n"/>
      <c r="K164" s="24">
        <f>IF(COUNT(C164,F164,I164)=0,"",SUM(C164,F164,I164))</f>
        <v/>
      </c>
      <c r="L164" s="25" t="n"/>
      <c r="M164" s="25" t="n"/>
      <c r="N164" s="25" t="n"/>
      <c r="O164" s="25" t="n"/>
      <c r="P164" s="25" t="n"/>
      <c r="Q164" s="25" t="n"/>
      <c r="R164" s="25" t="n"/>
      <c r="S164" s="25" t="n"/>
      <c r="T164" s="24">
        <f>IF(COUNT(L164:S164)=0,"",SUM(L164:S164))</f>
        <v/>
      </c>
      <c r="U164" s="23" t="n"/>
      <c r="V164" s="26">
        <f>IF(A164="","",SUMIFS('Tankers'!$G$4:$G$2003,'Tankers'!$A$4:$A$2003,A164,'Tankers'!$D$4:$D$2003,$I$3))</f>
        <v/>
      </c>
      <c r="W164" s="26">
        <f>IF(V164="","",IF($T$3="",0,V164*$T$3/100))</f>
        <v/>
      </c>
      <c r="X164" s="24">
        <f>IF(OR(NOT(ISNUMBER(T164)),NOT(ISNUMBER(T165))),"",IF(COUNT(L164:S164)&lt;&gt;COUNT(L165:S165),"Check the meters",T165-T164-IF($L$4="Yes",N(U164),0)))</f>
        <v/>
      </c>
      <c r="Y164" s="24">
        <f>IF(AND(ISNUMBER(K164),ISNUMBER(V164),ISNUMBER(W164),ISNUMBER(X164)),K164+V164-W164-X164,"")</f>
        <v/>
      </c>
      <c r="Z164" s="23" t="n"/>
      <c r="AA164" s="24">
        <f>IF(ISNUMBER(Z164),Z164,IF(ISNUMBER(K165),K165,""))</f>
        <v/>
      </c>
      <c r="AB164" s="27">
        <f>IF(AND(ISNUMBER(Y164),ISNUMBER(AA164)),AA164-Y164,"")</f>
        <v/>
      </c>
      <c r="AC164" s="24">
        <f>IF(ISNUMBER(AA164),0.04*AA164,"")</f>
        <v/>
      </c>
      <c r="AD164" s="28">
        <f>IF(AND(ISNUMBER(AB164),ISNUMBER(AA164)),IF(AA164=0,"",AB164/AA164),"")</f>
        <v/>
      </c>
      <c r="AE164" s="29">
        <f>IF(ISNUMBER(AB164),IF(ROUND(ABS(AB164),3)&lt;=ROUND(AC164,3),"Inside 4%","Over 4%"),"")</f>
        <v/>
      </c>
      <c r="AF164" s="22" t="n"/>
    </row>
    <row r="165">
      <c r="A165" s="30">
        <f>IF(A164="","",A164+1)</f>
        <v/>
      </c>
      <c r="B165" s="22" t="n"/>
      <c r="C165" s="23" t="n"/>
      <c r="D165" s="22" t="n"/>
      <c r="E165" s="22" t="n"/>
      <c r="F165" s="23" t="n"/>
      <c r="G165" s="22" t="n"/>
      <c r="H165" s="22" t="n"/>
      <c r="I165" s="23" t="n"/>
      <c r="J165" s="22" t="n"/>
      <c r="K165" s="24">
        <f>IF(COUNT(C165,F165,I165)=0,"",SUM(C165,F165,I165))</f>
        <v/>
      </c>
      <c r="L165" s="25" t="n"/>
      <c r="M165" s="25" t="n"/>
      <c r="N165" s="25" t="n"/>
      <c r="O165" s="25" t="n"/>
      <c r="P165" s="25" t="n"/>
      <c r="Q165" s="25" t="n"/>
      <c r="R165" s="25" t="n"/>
      <c r="S165" s="25" t="n"/>
      <c r="T165" s="24">
        <f>IF(COUNT(L165:S165)=0,"",SUM(L165:S165))</f>
        <v/>
      </c>
      <c r="U165" s="23" t="n"/>
      <c r="V165" s="26">
        <f>IF(A165="","",SUMIFS('Tankers'!$G$4:$G$2003,'Tankers'!$A$4:$A$2003,A165,'Tankers'!$D$4:$D$2003,$I$3))</f>
        <v/>
      </c>
      <c r="W165" s="26">
        <f>IF(V165="","",IF($T$3="",0,V165*$T$3/100))</f>
        <v/>
      </c>
      <c r="X165" s="24">
        <f>IF(OR(NOT(ISNUMBER(T165)),NOT(ISNUMBER(T166))),"",IF(COUNT(L165:S165)&lt;&gt;COUNT(L166:S166),"Check the meters",T166-T165-IF($L$4="Yes",N(U165),0)))</f>
        <v/>
      </c>
      <c r="Y165" s="24">
        <f>IF(AND(ISNUMBER(K165),ISNUMBER(V165),ISNUMBER(W165),ISNUMBER(X165)),K165+V165-W165-X165,"")</f>
        <v/>
      </c>
      <c r="Z165" s="23" t="n"/>
      <c r="AA165" s="24">
        <f>IF(ISNUMBER(Z165),Z165,IF(ISNUMBER(K166),K166,""))</f>
        <v/>
      </c>
      <c r="AB165" s="27">
        <f>IF(AND(ISNUMBER(Y165),ISNUMBER(AA165)),AA165-Y165,"")</f>
        <v/>
      </c>
      <c r="AC165" s="24">
        <f>IF(ISNUMBER(AA165),0.04*AA165,"")</f>
        <v/>
      </c>
      <c r="AD165" s="28">
        <f>IF(AND(ISNUMBER(AB165),ISNUMBER(AA165)),IF(AA165=0,"",AB165/AA165),"")</f>
        <v/>
      </c>
      <c r="AE165" s="29">
        <f>IF(ISNUMBER(AB165),IF(ROUND(ABS(AB165),3)&lt;=ROUND(AC165,3),"Inside 4%","Over 4%"),"")</f>
        <v/>
      </c>
      <c r="AF165" s="22" t="n"/>
    </row>
    <row r="166">
      <c r="A166" s="30">
        <f>IF(A165="","",A165+1)</f>
        <v/>
      </c>
      <c r="B166" s="22" t="n"/>
      <c r="C166" s="23" t="n"/>
      <c r="D166" s="22" t="n"/>
      <c r="E166" s="22" t="n"/>
      <c r="F166" s="23" t="n"/>
      <c r="G166" s="22" t="n"/>
      <c r="H166" s="22" t="n"/>
      <c r="I166" s="23" t="n"/>
      <c r="J166" s="22" t="n"/>
      <c r="K166" s="24">
        <f>IF(COUNT(C166,F166,I166)=0,"",SUM(C166,F166,I166))</f>
        <v/>
      </c>
      <c r="L166" s="25" t="n"/>
      <c r="M166" s="25" t="n"/>
      <c r="N166" s="25" t="n"/>
      <c r="O166" s="25" t="n"/>
      <c r="P166" s="25" t="n"/>
      <c r="Q166" s="25" t="n"/>
      <c r="R166" s="25" t="n"/>
      <c r="S166" s="25" t="n"/>
      <c r="T166" s="24">
        <f>IF(COUNT(L166:S166)=0,"",SUM(L166:S166))</f>
        <v/>
      </c>
      <c r="U166" s="23" t="n"/>
      <c r="V166" s="26">
        <f>IF(A166="","",SUMIFS('Tankers'!$G$4:$G$2003,'Tankers'!$A$4:$A$2003,A166,'Tankers'!$D$4:$D$2003,$I$3))</f>
        <v/>
      </c>
      <c r="W166" s="26">
        <f>IF(V166="","",IF($T$3="",0,V166*$T$3/100))</f>
        <v/>
      </c>
      <c r="X166" s="24">
        <f>IF(OR(NOT(ISNUMBER(T166)),NOT(ISNUMBER(T167))),"",IF(COUNT(L166:S166)&lt;&gt;COUNT(L167:S167),"Check the meters",T167-T166-IF($L$4="Yes",N(U166),0)))</f>
        <v/>
      </c>
      <c r="Y166" s="24">
        <f>IF(AND(ISNUMBER(K166),ISNUMBER(V166),ISNUMBER(W166),ISNUMBER(X166)),K166+V166-W166-X166,"")</f>
        <v/>
      </c>
      <c r="Z166" s="23" t="n"/>
      <c r="AA166" s="24">
        <f>IF(ISNUMBER(Z166),Z166,IF(ISNUMBER(K167),K167,""))</f>
        <v/>
      </c>
      <c r="AB166" s="27">
        <f>IF(AND(ISNUMBER(Y166),ISNUMBER(AA166)),AA166-Y166,"")</f>
        <v/>
      </c>
      <c r="AC166" s="24">
        <f>IF(ISNUMBER(AA166),0.04*AA166,"")</f>
        <v/>
      </c>
      <c r="AD166" s="28">
        <f>IF(AND(ISNUMBER(AB166),ISNUMBER(AA166)),IF(AA166=0,"",AB166/AA166),"")</f>
        <v/>
      </c>
      <c r="AE166" s="29">
        <f>IF(ISNUMBER(AB166),IF(ROUND(ABS(AB166),3)&lt;=ROUND(AC166,3),"Inside 4%","Over 4%"),"")</f>
        <v/>
      </c>
      <c r="AF166" s="22" t="n"/>
    </row>
    <row r="167">
      <c r="A167" s="30">
        <f>IF(A166="","",A166+1)</f>
        <v/>
      </c>
      <c r="B167" s="22" t="n"/>
      <c r="C167" s="23" t="n"/>
      <c r="D167" s="22" t="n"/>
      <c r="E167" s="22" t="n"/>
      <c r="F167" s="23" t="n"/>
      <c r="G167" s="22" t="n"/>
      <c r="H167" s="22" t="n"/>
      <c r="I167" s="23" t="n"/>
      <c r="J167" s="22" t="n"/>
      <c r="K167" s="24">
        <f>IF(COUNT(C167,F167,I167)=0,"",SUM(C167,F167,I167))</f>
        <v/>
      </c>
      <c r="L167" s="25" t="n"/>
      <c r="M167" s="25" t="n"/>
      <c r="N167" s="25" t="n"/>
      <c r="O167" s="25" t="n"/>
      <c r="P167" s="25" t="n"/>
      <c r="Q167" s="25" t="n"/>
      <c r="R167" s="25" t="n"/>
      <c r="S167" s="25" t="n"/>
      <c r="T167" s="24">
        <f>IF(COUNT(L167:S167)=0,"",SUM(L167:S167))</f>
        <v/>
      </c>
      <c r="U167" s="23" t="n"/>
      <c r="V167" s="26">
        <f>IF(A167="","",SUMIFS('Tankers'!$G$4:$G$2003,'Tankers'!$A$4:$A$2003,A167,'Tankers'!$D$4:$D$2003,$I$3))</f>
        <v/>
      </c>
      <c r="W167" s="26">
        <f>IF(V167="","",IF($T$3="",0,V167*$T$3/100))</f>
        <v/>
      </c>
      <c r="X167" s="24">
        <f>IF(OR(NOT(ISNUMBER(T167)),NOT(ISNUMBER(T168))),"",IF(COUNT(L167:S167)&lt;&gt;COUNT(L168:S168),"Check the meters",T168-T167-IF($L$4="Yes",N(U167),0)))</f>
        <v/>
      </c>
      <c r="Y167" s="24">
        <f>IF(AND(ISNUMBER(K167),ISNUMBER(V167),ISNUMBER(W167),ISNUMBER(X167)),K167+V167-W167-X167,"")</f>
        <v/>
      </c>
      <c r="Z167" s="23" t="n"/>
      <c r="AA167" s="24">
        <f>IF(ISNUMBER(Z167),Z167,IF(ISNUMBER(K168),K168,""))</f>
        <v/>
      </c>
      <c r="AB167" s="27">
        <f>IF(AND(ISNUMBER(Y167),ISNUMBER(AA167)),AA167-Y167,"")</f>
        <v/>
      </c>
      <c r="AC167" s="24">
        <f>IF(ISNUMBER(AA167),0.04*AA167,"")</f>
        <v/>
      </c>
      <c r="AD167" s="28">
        <f>IF(AND(ISNUMBER(AB167),ISNUMBER(AA167)),IF(AA167=0,"",AB167/AA167),"")</f>
        <v/>
      </c>
      <c r="AE167" s="29">
        <f>IF(ISNUMBER(AB167),IF(ROUND(ABS(AB167),3)&lt;=ROUND(AC167,3),"Inside 4%","Over 4%"),"")</f>
        <v/>
      </c>
      <c r="AF167" s="22" t="n"/>
    </row>
    <row r="168">
      <c r="A168" s="30">
        <f>IF(A167="","",A167+1)</f>
        <v/>
      </c>
      <c r="B168" s="22" t="n"/>
      <c r="C168" s="23" t="n"/>
      <c r="D168" s="22" t="n"/>
      <c r="E168" s="22" t="n"/>
      <c r="F168" s="23" t="n"/>
      <c r="G168" s="22" t="n"/>
      <c r="H168" s="22" t="n"/>
      <c r="I168" s="23" t="n"/>
      <c r="J168" s="22" t="n"/>
      <c r="K168" s="24">
        <f>IF(COUNT(C168,F168,I168)=0,"",SUM(C168,F168,I168))</f>
        <v/>
      </c>
      <c r="L168" s="25" t="n"/>
      <c r="M168" s="25" t="n"/>
      <c r="N168" s="25" t="n"/>
      <c r="O168" s="25" t="n"/>
      <c r="P168" s="25" t="n"/>
      <c r="Q168" s="25" t="n"/>
      <c r="R168" s="25" t="n"/>
      <c r="S168" s="25" t="n"/>
      <c r="T168" s="24">
        <f>IF(COUNT(L168:S168)=0,"",SUM(L168:S168))</f>
        <v/>
      </c>
      <c r="U168" s="23" t="n"/>
      <c r="V168" s="26">
        <f>IF(A168="","",SUMIFS('Tankers'!$G$4:$G$2003,'Tankers'!$A$4:$A$2003,A168,'Tankers'!$D$4:$D$2003,$I$3))</f>
        <v/>
      </c>
      <c r="W168" s="26">
        <f>IF(V168="","",IF($T$3="",0,V168*$T$3/100))</f>
        <v/>
      </c>
      <c r="X168" s="24">
        <f>IF(OR(NOT(ISNUMBER(T168)),NOT(ISNUMBER(T169))),"",IF(COUNT(L168:S168)&lt;&gt;COUNT(L169:S169),"Check the meters",T169-T168-IF($L$4="Yes",N(U168),0)))</f>
        <v/>
      </c>
      <c r="Y168" s="24">
        <f>IF(AND(ISNUMBER(K168),ISNUMBER(V168),ISNUMBER(W168),ISNUMBER(X168)),K168+V168-W168-X168,"")</f>
        <v/>
      </c>
      <c r="Z168" s="23" t="n"/>
      <c r="AA168" s="24">
        <f>IF(ISNUMBER(Z168),Z168,IF(ISNUMBER(K169),K169,""))</f>
        <v/>
      </c>
      <c r="AB168" s="27">
        <f>IF(AND(ISNUMBER(Y168),ISNUMBER(AA168)),AA168-Y168,"")</f>
        <v/>
      </c>
      <c r="AC168" s="24">
        <f>IF(ISNUMBER(AA168),0.04*AA168,"")</f>
        <v/>
      </c>
      <c r="AD168" s="28">
        <f>IF(AND(ISNUMBER(AB168),ISNUMBER(AA168)),IF(AA168=0,"",AB168/AA168),"")</f>
        <v/>
      </c>
      <c r="AE168" s="29">
        <f>IF(ISNUMBER(AB168),IF(ROUND(ABS(AB168),3)&lt;=ROUND(AC168,3),"Inside 4%","Over 4%"),"")</f>
        <v/>
      </c>
      <c r="AF168" s="22" t="n"/>
    </row>
    <row r="169">
      <c r="A169" s="30">
        <f>IF(A168="","",A168+1)</f>
        <v/>
      </c>
      <c r="B169" s="22" t="n"/>
      <c r="C169" s="23" t="n"/>
      <c r="D169" s="22" t="n"/>
      <c r="E169" s="22" t="n"/>
      <c r="F169" s="23" t="n"/>
      <c r="G169" s="22" t="n"/>
      <c r="H169" s="22" t="n"/>
      <c r="I169" s="23" t="n"/>
      <c r="J169" s="22" t="n"/>
      <c r="K169" s="24">
        <f>IF(COUNT(C169,F169,I169)=0,"",SUM(C169,F169,I169))</f>
        <v/>
      </c>
      <c r="L169" s="25" t="n"/>
      <c r="M169" s="25" t="n"/>
      <c r="N169" s="25" t="n"/>
      <c r="O169" s="25" t="n"/>
      <c r="P169" s="25" t="n"/>
      <c r="Q169" s="25" t="n"/>
      <c r="R169" s="25" t="n"/>
      <c r="S169" s="25" t="n"/>
      <c r="T169" s="24">
        <f>IF(COUNT(L169:S169)=0,"",SUM(L169:S169))</f>
        <v/>
      </c>
      <c r="U169" s="23" t="n"/>
      <c r="V169" s="26">
        <f>IF(A169="","",SUMIFS('Tankers'!$G$4:$G$2003,'Tankers'!$A$4:$A$2003,A169,'Tankers'!$D$4:$D$2003,$I$3))</f>
        <v/>
      </c>
      <c r="W169" s="26">
        <f>IF(V169="","",IF($T$3="",0,V169*$T$3/100))</f>
        <v/>
      </c>
      <c r="X169" s="24">
        <f>IF(OR(NOT(ISNUMBER(T169)),NOT(ISNUMBER(T170))),"",IF(COUNT(L169:S169)&lt;&gt;COUNT(L170:S170),"Check the meters",T170-T169-IF($L$4="Yes",N(U169),0)))</f>
        <v/>
      </c>
      <c r="Y169" s="24">
        <f>IF(AND(ISNUMBER(K169),ISNUMBER(V169),ISNUMBER(W169),ISNUMBER(X169)),K169+V169-W169-X169,"")</f>
        <v/>
      </c>
      <c r="Z169" s="23" t="n"/>
      <c r="AA169" s="24">
        <f>IF(ISNUMBER(Z169),Z169,IF(ISNUMBER(K170),K170,""))</f>
        <v/>
      </c>
      <c r="AB169" s="27">
        <f>IF(AND(ISNUMBER(Y169),ISNUMBER(AA169)),AA169-Y169,"")</f>
        <v/>
      </c>
      <c r="AC169" s="24">
        <f>IF(ISNUMBER(AA169),0.04*AA169,"")</f>
        <v/>
      </c>
      <c r="AD169" s="28">
        <f>IF(AND(ISNUMBER(AB169),ISNUMBER(AA169)),IF(AA169=0,"",AB169/AA169),"")</f>
        <v/>
      </c>
      <c r="AE169" s="29">
        <f>IF(ISNUMBER(AB169),IF(ROUND(ABS(AB169),3)&lt;=ROUND(AC169,3),"Inside 4%","Over 4%"),"")</f>
        <v/>
      </c>
      <c r="AF169" s="22" t="n"/>
    </row>
    <row r="170">
      <c r="A170" s="30">
        <f>IF(A169="","",A169+1)</f>
        <v/>
      </c>
      <c r="B170" s="22" t="n"/>
      <c r="C170" s="23" t="n"/>
      <c r="D170" s="22" t="n"/>
      <c r="E170" s="22" t="n"/>
      <c r="F170" s="23" t="n"/>
      <c r="G170" s="22" t="n"/>
      <c r="H170" s="22" t="n"/>
      <c r="I170" s="23" t="n"/>
      <c r="J170" s="22" t="n"/>
      <c r="K170" s="24">
        <f>IF(COUNT(C170,F170,I170)=0,"",SUM(C170,F170,I170))</f>
        <v/>
      </c>
      <c r="L170" s="25" t="n"/>
      <c r="M170" s="25" t="n"/>
      <c r="N170" s="25" t="n"/>
      <c r="O170" s="25" t="n"/>
      <c r="P170" s="25" t="n"/>
      <c r="Q170" s="25" t="n"/>
      <c r="R170" s="25" t="n"/>
      <c r="S170" s="25" t="n"/>
      <c r="T170" s="24">
        <f>IF(COUNT(L170:S170)=0,"",SUM(L170:S170))</f>
        <v/>
      </c>
      <c r="U170" s="23" t="n"/>
      <c r="V170" s="26">
        <f>IF(A170="","",SUMIFS('Tankers'!$G$4:$G$2003,'Tankers'!$A$4:$A$2003,A170,'Tankers'!$D$4:$D$2003,$I$3))</f>
        <v/>
      </c>
      <c r="W170" s="26">
        <f>IF(V170="","",IF($T$3="",0,V170*$T$3/100))</f>
        <v/>
      </c>
      <c r="X170" s="24">
        <f>IF(OR(NOT(ISNUMBER(T170)),NOT(ISNUMBER(T171))),"",IF(COUNT(L170:S170)&lt;&gt;COUNT(L171:S171),"Check the meters",T171-T170-IF($L$4="Yes",N(U170),0)))</f>
        <v/>
      </c>
      <c r="Y170" s="24">
        <f>IF(AND(ISNUMBER(K170),ISNUMBER(V170),ISNUMBER(W170),ISNUMBER(X170)),K170+V170-W170-X170,"")</f>
        <v/>
      </c>
      <c r="Z170" s="23" t="n"/>
      <c r="AA170" s="24">
        <f>IF(ISNUMBER(Z170),Z170,IF(ISNUMBER(K171),K171,""))</f>
        <v/>
      </c>
      <c r="AB170" s="27">
        <f>IF(AND(ISNUMBER(Y170),ISNUMBER(AA170)),AA170-Y170,"")</f>
        <v/>
      </c>
      <c r="AC170" s="24">
        <f>IF(ISNUMBER(AA170),0.04*AA170,"")</f>
        <v/>
      </c>
      <c r="AD170" s="28">
        <f>IF(AND(ISNUMBER(AB170),ISNUMBER(AA170)),IF(AA170=0,"",AB170/AA170),"")</f>
        <v/>
      </c>
      <c r="AE170" s="29">
        <f>IF(ISNUMBER(AB170),IF(ROUND(ABS(AB170),3)&lt;=ROUND(AC170,3),"Inside 4%","Over 4%"),"")</f>
        <v/>
      </c>
      <c r="AF170" s="22" t="n"/>
    </row>
    <row r="171">
      <c r="A171" s="30">
        <f>IF(A170="","",A170+1)</f>
        <v/>
      </c>
      <c r="B171" s="22" t="n"/>
      <c r="C171" s="23" t="n"/>
      <c r="D171" s="22" t="n"/>
      <c r="E171" s="22" t="n"/>
      <c r="F171" s="23" t="n"/>
      <c r="G171" s="22" t="n"/>
      <c r="H171" s="22" t="n"/>
      <c r="I171" s="23" t="n"/>
      <c r="J171" s="22" t="n"/>
      <c r="K171" s="24">
        <f>IF(COUNT(C171,F171,I171)=0,"",SUM(C171,F171,I171))</f>
        <v/>
      </c>
      <c r="L171" s="25" t="n"/>
      <c r="M171" s="25" t="n"/>
      <c r="N171" s="25" t="n"/>
      <c r="O171" s="25" t="n"/>
      <c r="P171" s="25" t="n"/>
      <c r="Q171" s="25" t="n"/>
      <c r="R171" s="25" t="n"/>
      <c r="S171" s="25" t="n"/>
      <c r="T171" s="24">
        <f>IF(COUNT(L171:S171)=0,"",SUM(L171:S171))</f>
        <v/>
      </c>
      <c r="U171" s="23" t="n"/>
      <c r="V171" s="26">
        <f>IF(A171="","",SUMIFS('Tankers'!$G$4:$G$2003,'Tankers'!$A$4:$A$2003,A171,'Tankers'!$D$4:$D$2003,$I$3))</f>
        <v/>
      </c>
      <c r="W171" s="26">
        <f>IF(V171="","",IF($T$3="",0,V171*$T$3/100))</f>
        <v/>
      </c>
      <c r="X171" s="24">
        <f>IF(OR(NOT(ISNUMBER(T171)),NOT(ISNUMBER(T172))),"",IF(COUNT(L171:S171)&lt;&gt;COUNT(L172:S172),"Check the meters",T172-T171-IF($L$4="Yes",N(U171),0)))</f>
        <v/>
      </c>
      <c r="Y171" s="24">
        <f>IF(AND(ISNUMBER(K171),ISNUMBER(V171),ISNUMBER(W171),ISNUMBER(X171)),K171+V171-W171-X171,"")</f>
        <v/>
      </c>
      <c r="Z171" s="23" t="n"/>
      <c r="AA171" s="24">
        <f>IF(ISNUMBER(Z171),Z171,IF(ISNUMBER(K172),K172,""))</f>
        <v/>
      </c>
      <c r="AB171" s="27">
        <f>IF(AND(ISNUMBER(Y171),ISNUMBER(AA171)),AA171-Y171,"")</f>
        <v/>
      </c>
      <c r="AC171" s="24">
        <f>IF(ISNUMBER(AA171),0.04*AA171,"")</f>
        <v/>
      </c>
      <c r="AD171" s="28">
        <f>IF(AND(ISNUMBER(AB171),ISNUMBER(AA171)),IF(AA171=0,"",AB171/AA171),"")</f>
        <v/>
      </c>
      <c r="AE171" s="29">
        <f>IF(ISNUMBER(AB171),IF(ROUND(ABS(AB171),3)&lt;=ROUND(AC171,3),"Inside 4%","Over 4%"),"")</f>
        <v/>
      </c>
      <c r="AF171" s="22" t="n"/>
    </row>
    <row r="172">
      <c r="A172" s="30">
        <f>IF(A171="","",A171+1)</f>
        <v/>
      </c>
      <c r="B172" s="22" t="n"/>
      <c r="C172" s="23" t="n"/>
      <c r="D172" s="22" t="n"/>
      <c r="E172" s="22" t="n"/>
      <c r="F172" s="23" t="n"/>
      <c r="G172" s="22" t="n"/>
      <c r="H172" s="22" t="n"/>
      <c r="I172" s="23" t="n"/>
      <c r="J172" s="22" t="n"/>
      <c r="K172" s="24">
        <f>IF(COUNT(C172,F172,I172)=0,"",SUM(C172,F172,I172))</f>
        <v/>
      </c>
      <c r="L172" s="25" t="n"/>
      <c r="M172" s="25" t="n"/>
      <c r="N172" s="25" t="n"/>
      <c r="O172" s="25" t="n"/>
      <c r="P172" s="25" t="n"/>
      <c r="Q172" s="25" t="n"/>
      <c r="R172" s="25" t="n"/>
      <c r="S172" s="25" t="n"/>
      <c r="T172" s="24">
        <f>IF(COUNT(L172:S172)=0,"",SUM(L172:S172))</f>
        <v/>
      </c>
      <c r="U172" s="23" t="n"/>
      <c r="V172" s="26">
        <f>IF(A172="","",SUMIFS('Tankers'!$G$4:$G$2003,'Tankers'!$A$4:$A$2003,A172,'Tankers'!$D$4:$D$2003,$I$3))</f>
        <v/>
      </c>
      <c r="W172" s="26">
        <f>IF(V172="","",IF($T$3="",0,V172*$T$3/100))</f>
        <v/>
      </c>
      <c r="X172" s="24">
        <f>IF(OR(NOT(ISNUMBER(T172)),NOT(ISNUMBER(T173))),"",IF(COUNT(L172:S172)&lt;&gt;COUNT(L173:S173),"Check the meters",T173-T172-IF($L$4="Yes",N(U172),0)))</f>
        <v/>
      </c>
      <c r="Y172" s="24">
        <f>IF(AND(ISNUMBER(K172),ISNUMBER(V172),ISNUMBER(W172),ISNUMBER(X172)),K172+V172-W172-X172,"")</f>
        <v/>
      </c>
      <c r="Z172" s="23" t="n"/>
      <c r="AA172" s="24">
        <f>IF(ISNUMBER(Z172),Z172,IF(ISNUMBER(K173),K173,""))</f>
        <v/>
      </c>
      <c r="AB172" s="27">
        <f>IF(AND(ISNUMBER(Y172),ISNUMBER(AA172)),AA172-Y172,"")</f>
        <v/>
      </c>
      <c r="AC172" s="24">
        <f>IF(ISNUMBER(AA172),0.04*AA172,"")</f>
        <v/>
      </c>
      <c r="AD172" s="28">
        <f>IF(AND(ISNUMBER(AB172),ISNUMBER(AA172)),IF(AA172=0,"",AB172/AA172),"")</f>
        <v/>
      </c>
      <c r="AE172" s="29">
        <f>IF(ISNUMBER(AB172),IF(ROUND(ABS(AB172),3)&lt;=ROUND(AC172,3),"Inside 4%","Over 4%"),"")</f>
        <v/>
      </c>
      <c r="AF172" s="22" t="n"/>
    </row>
    <row r="173">
      <c r="A173" s="30">
        <f>IF(A172="","",A172+1)</f>
        <v/>
      </c>
      <c r="B173" s="22" t="n"/>
      <c r="C173" s="23" t="n"/>
      <c r="D173" s="22" t="n"/>
      <c r="E173" s="22" t="n"/>
      <c r="F173" s="23" t="n"/>
      <c r="G173" s="22" t="n"/>
      <c r="H173" s="22" t="n"/>
      <c r="I173" s="23" t="n"/>
      <c r="J173" s="22" t="n"/>
      <c r="K173" s="24">
        <f>IF(COUNT(C173,F173,I173)=0,"",SUM(C173,F173,I173))</f>
        <v/>
      </c>
      <c r="L173" s="25" t="n"/>
      <c r="M173" s="25" t="n"/>
      <c r="N173" s="25" t="n"/>
      <c r="O173" s="25" t="n"/>
      <c r="P173" s="25" t="n"/>
      <c r="Q173" s="25" t="n"/>
      <c r="R173" s="25" t="n"/>
      <c r="S173" s="25" t="n"/>
      <c r="T173" s="24">
        <f>IF(COUNT(L173:S173)=0,"",SUM(L173:S173))</f>
        <v/>
      </c>
      <c r="U173" s="23" t="n"/>
      <c r="V173" s="26">
        <f>IF(A173="","",SUMIFS('Tankers'!$G$4:$G$2003,'Tankers'!$A$4:$A$2003,A173,'Tankers'!$D$4:$D$2003,$I$3))</f>
        <v/>
      </c>
      <c r="W173" s="26">
        <f>IF(V173="","",IF($T$3="",0,V173*$T$3/100))</f>
        <v/>
      </c>
      <c r="X173" s="24">
        <f>IF(OR(NOT(ISNUMBER(T173)),NOT(ISNUMBER(T174))),"",IF(COUNT(L173:S173)&lt;&gt;COUNT(L174:S174),"Check the meters",T174-T173-IF($L$4="Yes",N(U173),0)))</f>
        <v/>
      </c>
      <c r="Y173" s="24">
        <f>IF(AND(ISNUMBER(K173),ISNUMBER(V173),ISNUMBER(W173),ISNUMBER(X173)),K173+V173-W173-X173,"")</f>
        <v/>
      </c>
      <c r="Z173" s="23" t="n"/>
      <c r="AA173" s="24">
        <f>IF(ISNUMBER(Z173),Z173,IF(ISNUMBER(K174),K174,""))</f>
        <v/>
      </c>
      <c r="AB173" s="27">
        <f>IF(AND(ISNUMBER(Y173),ISNUMBER(AA173)),AA173-Y173,"")</f>
        <v/>
      </c>
      <c r="AC173" s="24">
        <f>IF(ISNUMBER(AA173),0.04*AA173,"")</f>
        <v/>
      </c>
      <c r="AD173" s="28">
        <f>IF(AND(ISNUMBER(AB173),ISNUMBER(AA173)),IF(AA173=0,"",AB173/AA173),"")</f>
        <v/>
      </c>
      <c r="AE173" s="29">
        <f>IF(ISNUMBER(AB173),IF(ROUND(ABS(AB173),3)&lt;=ROUND(AC173,3),"Inside 4%","Over 4%"),"")</f>
        <v/>
      </c>
      <c r="AF173" s="22" t="n"/>
    </row>
    <row r="174">
      <c r="A174" s="30">
        <f>IF(A173="","",A173+1)</f>
        <v/>
      </c>
      <c r="B174" s="22" t="n"/>
      <c r="C174" s="23" t="n"/>
      <c r="D174" s="22" t="n"/>
      <c r="E174" s="22" t="n"/>
      <c r="F174" s="23" t="n"/>
      <c r="G174" s="22" t="n"/>
      <c r="H174" s="22" t="n"/>
      <c r="I174" s="23" t="n"/>
      <c r="J174" s="22" t="n"/>
      <c r="K174" s="24">
        <f>IF(COUNT(C174,F174,I174)=0,"",SUM(C174,F174,I174))</f>
        <v/>
      </c>
      <c r="L174" s="25" t="n"/>
      <c r="M174" s="25" t="n"/>
      <c r="N174" s="25" t="n"/>
      <c r="O174" s="25" t="n"/>
      <c r="P174" s="25" t="n"/>
      <c r="Q174" s="25" t="n"/>
      <c r="R174" s="25" t="n"/>
      <c r="S174" s="25" t="n"/>
      <c r="T174" s="24">
        <f>IF(COUNT(L174:S174)=0,"",SUM(L174:S174))</f>
        <v/>
      </c>
      <c r="U174" s="23" t="n"/>
      <c r="V174" s="26">
        <f>IF(A174="","",SUMIFS('Tankers'!$G$4:$G$2003,'Tankers'!$A$4:$A$2003,A174,'Tankers'!$D$4:$D$2003,$I$3))</f>
        <v/>
      </c>
      <c r="W174" s="26">
        <f>IF(V174="","",IF($T$3="",0,V174*$T$3/100))</f>
        <v/>
      </c>
      <c r="X174" s="24">
        <f>IF(OR(NOT(ISNUMBER(T174)),NOT(ISNUMBER(T175))),"",IF(COUNT(L174:S174)&lt;&gt;COUNT(L175:S175),"Check the meters",T175-T174-IF($L$4="Yes",N(U174),0)))</f>
        <v/>
      </c>
      <c r="Y174" s="24">
        <f>IF(AND(ISNUMBER(K174),ISNUMBER(V174),ISNUMBER(W174),ISNUMBER(X174)),K174+V174-W174-X174,"")</f>
        <v/>
      </c>
      <c r="Z174" s="23" t="n"/>
      <c r="AA174" s="24">
        <f>IF(ISNUMBER(Z174),Z174,IF(ISNUMBER(K175),K175,""))</f>
        <v/>
      </c>
      <c r="AB174" s="27">
        <f>IF(AND(ISNUMBER(Y174),ISNUMBER(AA174)),AA174-Y174,"")</f>
        <v/>
      </c>
      <c r="AC174" s="24">
        <f>IF(ISNUMBER(AA174),0.04*AA174,"")</f>
        <v/>
      </c>
      <c r="AD174" s="28">
        <f>IF(AND(ISNUMBER(AB174),ISNUMBER(AA174)),IF(AA174=0,"",AB174/AA174),"")</f>
        <v/>
      </c>
      <c r="AE174" s="29">
        <f>IF(ISNUMBER(AB174),IF(ROUND(ABS(AB174),3)&lt;=ROUND(AC174,3),"Inside 4%","Over 4%"),"")</f>
        <v/>
      </c>
      <c r="AF174" s="22" t="n"/>
    </row>
    <row r="175">
      <c r="A175" s="30">
        <f>IF(A174="","",A174+1)</f>
        <v/>
      </c>
      <c r="B175" s="22" t="n"/>
      <c r="C175" s="23" t="n"/>
      <c r="D175" s="22" t="n"/>
      <c r="E175" s="22" t="n"/>
      <c r="F175" s="23" t="n"/>
      <c r="G175" s="22" t="n"/>
      <c r="H175" s="22" t="n"/>
      <c r="I175" s="23" t="n"/>
      <c r="J175" s="22" t="n"/>
      <c r="K175" s="24">
        <f>IF(COUNT(C175,F175,I175)=0,"",SUM(C175,F175,I175))</f>
        <v/>
      </c>
      <c r="L175" s="25" t="n"/>
      <c r="M175" s="25" t="n"/>
      <c r="N175" s="25" t="n"/>
      <c r="O175" s="25" t="n"/>
      <c r="P175" s="25" t="n"/>
      <c r="Q175" s="25" t="n"/>
      <c r="R175" s="25" t="n"/>
      <c r="S175" s="25" t="n"/>
      <c r="T175" s="24">
        <f>IF(COUNT(L175:S175)=0,"",SUM(L175:S175))</f>
        <v/>
      </c>
      <c r="U175" s="23" t="n"/>
      <c r="V175" s="26">
        <f>IF(A175="","",SUMIFS('Tankers'!$G$4:$G$2003,'Tankers'!$A$4:$A$2003,A175,'Tankers'!$D$4:$D$2003,$I$3))</f>
        <v/>
      </c>
      <c r="W175" s="26">
        <f>IF(V175="","",IF($T$3="",0,V175*$T$3/100))</f>
        <v/>
      </c>
      <c r="X175" s="24">
        <f>IF(OR(NOT(ISNUMBER(T175)),NOT(ISNUMBER(T176))),"",IF(COUNT(L175:S175)&lt;&gt;COUNT(L176:S176),"Check the meters",T176-T175-IF($L$4="Yes",N(U175),0)))</f>
        <v/>
      </c>
      <c r="Y175" s="24">
        <f>IF(AND(ISNUMBER(K175),ISNUMBER(V175),ISNUMBER(W175),ISNUMBER(X175)),K175+V175-W175-X175,"")</f>
        <v/>
      </c>
      <c r="Z175" s="23" t="n"/>
      <c r="AA175" s="24">
        <f>IF(ISNUMBER(Z175),Z175,IF(ISNUMBER(K176),K176,""))</f>
        <v/>
      </c>
      <c r="AB175" s="27">
        <f>IF(AND(ISNUMBER(Y175),ISNUMBER(AA175)),AA175-Y175,"")</f>
        <v/>
      </c>
      <c r="AC175" s="24">
        <f>IF(ISNUMBER(AA175),0.04*AA175,"")</f>
        <v/>
      </c>
      <c r="AD175" s="28">
        <f>IF(AND(ISNUMBER(AB175),ISNUMBER(AA175)),IF(AA175=0,"",AB175/AA175),"")</f>
        <v/>
      </c>
      <c r="AE175" s="29">
        <f>IF(ISNUMBER(AB175),IF(ROUND(ABS(AB175),3)&lt;=ROUND(AC175,3),"Inside 4%","Over 4%"),"")</f>
        <v/>
      </c>
      <c r="AF175" s="22" t="n"/>
    </row>
    <row r="176">
      <c r="A176" s="30">
        <f>IF(A175="","",A175+1)</f>
        <v/>
      </c>
      <c r="B176" s="22" t="n"/>
      <c r="C176" s="23" t="n"/>
      <c r="D176" s="22" t="n"/>
      <c r="E176" s="22" t="n"/>
      <c r="F176" s="23" t="n"/>
      <c r="G176" s="22" t="n"/>
      <c r="H176" s="22" t="n"/>
      <c r="I176" s="23" t="n"/>
      <c r="J176" s="22" t="n"/>
      <c r="K176" s="24">
        <f>IF(COUNT(C176,F176,I176)=0,"",SUM(C176,F176,I176))</f>
        <v/>
      </c>
      <c r="L176" s="25" t="n"/>
      <c r="M176" s="25" t="n"/>
      <c r="N176" s="25" t="n"/>
      <c r="O176" s="25" t="n"/>
      <c r="P176" s="25" t="n"/>
      <c r="Q176" s="25" t="n"/>
      <c r="R176" s="25" t="n"/>
      <c r="S176" s="25" t="n"/>
      <c r="T176" s="24">
        <f>IF(COUNT(L176:S176)=0,"",SUM(L176:S176))</f>
        <v/>
      </c>
      <c r="U176" s="23" t="n"/>
      <c r="V176" s="26">
        <f>IF(A176="","",SUMIFS('Tankers'!$G$4:$G$2003,'Tankers'!$A$4:$A$2003,A176,'Tankers'!$D$4:$D$2003,$I$3))</f>
        <v/>
      </c>
      <c r="W176" s="26">
        <f>IF(V176="","",IF($T$3="",0,V176*$T$3/100))</f>
        <v/>
      </c>
      <c r="X176" s="24">
        <f>IF(OR(NOT(ISNUMBER(T176)),NOT(ISNUMBER(T177))),"",IF(COUNT(L176:S176)&lt;&gt;COUNT(L177:S177),"Check the meters",T177-T176-IF($L$4="Yes",N(U176),0)))</f>
        <v/>
      </c>
      <c r="Y176" s="24">
        <f>IF(AND(ISNUMBER(K176),ISNUMBER(V176),ISNUMBER(W176),ISNUMBER(X176)),K176+V176-W176-X176,"")</f>
        <v/>
      </c>
      <c r="Z176" s="23" t="n"/>
      <c r="AA176" s="24">
        <f>IF(ISNUMBER(Z176),Z176,IF(ISNUMBER(K177),K177,""))</f>
        <v/>
      </c>
      <c r="AB176" s="27">
        <f>IF(AND(ISNUMBER(Y176),ISNUMBER(AA176)),AA176-Y176,"")</f>
        <v/>
      </c>
      <c r="AC176" s="24">
        <f>IF(ISNUMBER(AA176),0.04*AA176,"")</f>
        <v/>
      </c>
      <c r="AD176" s="28">
        <f>IF(AND(ISNUMBER(AB176),ISNUMBER(AA176)),IF(AA176=0,"",AB176/AA176),"")</f>
        <v/>
      </c>
      <c r="AE176" s="29">
        <f>IF(ISNUMBER(AB176),IF(ROUND(ABS(AB176),3)&lt;=ROUND(AC176,3),"Inside 4%","Over 4%"),"")</f>
        <v/>
      </c>
      <c r="AF176" s="22" t="n"/>
    </row>
    <row r="177">
      <c r="A177" s="30">
        <f>IF(A176="","",A176+1)</f>
        <v/>
      </c>
      <c r="B177" s="22" t="n"/>
      <c r="C177" s="23" t="n"/>
      <c r="D177" s="22" t="n"/>
      <c r="E177" s="22" t="n"/>
      <c r="F177" s="23" t="n"/>
      <c r="G177" s="22" t="n"/>
      <c r="H177" s="22" t="n"/>
      <c r="I177" s="23" t="n"/>
      <c r="J177" s="22" t="n"/>
      <c r="K177" s="24">
        <f>IF(COUNT(C177,F177,I177)=0,"",SUM(C177,F177,I177))</f>
        <v/>
      </c>
      <c r="L177" s="25" t="n"/>
      <c r="M177" s="25" t="n"/>
      <c r="N177" s="25" t="n"/>
      <c r="O177" s="25" t="n"/>
      <c r="P177" s="25" t="n"/>
      <c r="Q177" s="25" t="n"/>
      <c r="R177" s="25" t="n"/>
      <c r="S177" s="25" t="n"/>
      <c r="T177" s="24">
        <f>IF(COUNT(L177:S177)=0,"",SUM(L177:S177))</f>
        <v/>
      </c>
      <c r="U177" s="23" t="n"/>
      <c r="V177" s="26">
        <f>IF(A177="","",SUMIFS('Tankers'!$G$4:$G$2003,'Tankers'!$A$4:$A$2003,A177,'Tankers'!$D$4:$D$2003,$I$3))</f>
        <v/>
      </c>
      <c r="W177" s="26">
        <f>IF(V177="","",IF($T$3="",0,V177*$T$3/100))</f>
        <v/>
      </c>
      <c r="X177" s="24">
        <f>IF(OR(NOT(ISNUMBER(T177)),NOT(ISNUMBER(T178))),"",IF(COUNT(L177:S177)&lt;&gt;COUNT(L178:S178),"Check the meters",T178-T177-IF($L$4="Yes",N(U177),0)))</f>
        <v/>
      </c>
      <c r="Y177" s="24">
        <f>IF(AND(ISNUMBER(K177),ISNUMBER(V177),ISNUMBER(W177),ISNUMBER(X177)),K177+V177-W177-X177,"")</f>
        <v/>
      </c>
      <c r="Z177" s="23" t="n"/>
      <c r="AA177" s="24">
        <f>IF(ISNUMBER(Z177),Z177,IF(ISNUMBER(K178),K178,""))</f>
        <v/>
      </c>
      <c r="AB177" s="27">
        <f>IF(AND(ISNUMBER(Y177),ISNUMBER(AA177)),AA177-Y177,"")</f>
        <v/>
      </c>
      <c r="AC177" s="24">
        <f>IF(ISNUMBER(AA177),0.04*AA177,"")</f>
        <v/>
      </c>
      <c r="AD177" s="28">
        <f>IF(AND(ISNUMBER(AB177),ISNUMBER(AA177)),IF(AA177=0,"",AB177/AA177),"")</f>
        <v/>
      </c>
      <c r="AE177" s="29">
        <f>IF(ISNUMBER(AB177),IF(ROUND(ABS(AB177),3)&lt;=ROUND(AC177,3),"Inside 4%","Over 4%"),"")</f>
        <v/>
      </c>
      <c r="AF177" s="22" t="n"/>
    </row>
    <row r="178">
      <c r="A178" s="30">
        <f>IF(A177="","",A177+1)</f>
        <v/>
      </c>
      <c r="B178" s="22" t="n"/>
      <c r="C178" s="23" t="n"/>
      <c r="D178" s="22" t="n"/>
      <c r="E178" s="22" t="n"/>
      <c r="F178" s="23" t="n"/>
      <c r="G178" s="22" t="n"/>
      <c r="H178" s="22" t="n"/>
      <c r="I178" s="23" t="n"/>
      <c r="J178" s="22" t="n"/>
      <c r="K178" s="24">
        <f>IF(COUNT(C178,F178,I178)=0,"",SUM(C178,F178,I178))</f>
        <v/>
      </c>
      <c r="L178" s="25" t="n"/>
      <c r="M178" s="25" t="n"/>
      <c r="N178" s="25" t="n"/>
      <c r="O178" s="25" t="n"/>
      <c r="P178" s="25" t="n"/>
      <c r="Q178" s="25" t="n"/>
      <c r="R178" s="25" t="n"/>
      <c r="S178" s="25" t="n"/>
      <c r="T178" s="24">
        <f>IF(COUNT(L178:S178)=0,"",SUM(L178:S178))</f>
        <v/>
      </c>
      <c r="U178" s="23" t="n"/>
      <c r="V178" s="26">
        <f>IF(A178="","",SUMIFS('Tankers'!$G$4:$G$2003,'Tankers'!$A$4:$A$2003,A178,'Tankers'!$D$4:$D$2003,$I$3))</f>
        <v/>
      </c>
      <c r="W178" s="26">
        <f>IF(V178="","",IF($T$3="",0,V178*$T$3/100))</f>
        <v/>
      </c>
      <c r="X178" s="24">
        <f>IF(OR(NOT(ISNUMBER(T178)),NOT(ISNUMBER(T179))),"",IF(COUNT(L178:S178)&lt;&gt;COUNT(L179:S179),"Check the meters",T179-T178-IF($L$4="Yes",N(U178),0)))</f>
        <v/>
      </c>
      <c r="Y178" s="24">
        <f>IF(AND(ISNUMBER(K178),ISNUMBER(V178),ISNUMBER(W178),ISNUMBER(X178)),K178+V178-W178-X178,"")</f>
        <v/>
      </c>
      <c r="Z178" s="23" t="n"/>
      <c r="AA178" s="24">
        <f>IF(ISNUMBER(Z178),Z178,IF(ISNUMBER(K179),K179,""))</f>
        <v/>
      </c>
      <c r="AB178" s="27">
        <f>IF(AND(ISNUMBER(Y178),ISNUMBER(AA178)),AA178-Y178,"")</f>
        <v/>
      </c>
      <c r="AC178" s="24">
        <f>IF(ISNUMBER(AA178),0.04*AA178,"")</f>
        <v/>
      </c>
      <c r="AD178" s="28">
        <f>IF(AND(ISNUMBER(AB178),ISNUMBER(AA178)),IF(AA178=0,"",AB178/AA178),"")</f>
        <v/>
      </c>
      <c r="AE178" s="29">
        <f>IF(ISNUMBER(AB178),IF(ROUND(ABS(AB178),3)&lt;=ROUND(AC178,3),"Inside 4%","Over 4%"),"")</f>
        <v/>
      </c>
      <c r="AF178" s="22" t="n"/>
    </row>
    <row r="179">
      <c r="A179" s="30">
        <f>IF(A178="","",A178+1)</f>
        <v/>
      </c>
      <c r="B179" s="22" t="n"/>
      <c r="C179" s="23" t="n"/>
      <c r="D179" s="22" t="n"/>
      <c r="E179" s="22" t="n"/>
      <c r="F179" s="23" t="n"/>
      <c r="G179" s="22" t="n"/>
      <c r="H179" s="22" t="n"/>
      <c r="I179" s="23" t="n"/>
      <c r="J179" s="22" t="n"/>
      <c r="K179" s="24">
        <f>IF(COUNT(C179,F179,I179)=0,"",SUM(C179,F179,I179))</f>
        <v/>
      </c>
      <c r="L179" s="25" t="n"/>
      <c r="M179" s="25" t="n"/>
      <c r="N179" s="25" t="n"/>
      <c r="O179" s="25" t="n"/>
      <c r="P179" s="25" t="n"/>
      <c r="Q179" s="25" t="n"/>
      <c r="R179" s="25" t="n"/>
      <c r="S179" s="25" t="n"/>
      <c r="T179" s="24">
        <f>IF(COUNT(L179:S179)=0,"",SUM(L179:S179))</f>
        <v/>
      </c>
      <c r="U179" s="23" t="n"/>
      <c r="V179" s="26">
        <f>IF(A179="","",SUMIFS('Tankers'!$G$4:$G$2003,'Tankers'!$A$4:$A$2003,A179,'Tankers'!$D$4:$D$2003,$I$3))</f>
        <v/>
      </c>
      <c r="W179" s="26">
        <f>IF(V179="","",IF($T$3="",0,V179*$T$3/100))</f>
        <v/>
      </c>
      <c r="X179" s="24">
        <f>IF(OR(NOT(ISNUMBER(T179)),NOT(ISNUMBER(T180))),"",IF(COUNT(L179:S179)&lt;&gt;COUNT(L180:S180),"Check the meters",T180-T179-IF($L$4="Yes",N(U179),0)))</f>
        <v/>
      </c>
      <c r="Y179" s="24">
        <f>IF(AND(ISNUMBER(K179),ISNUMBER(V179),ISNUMBER(W179),ISNUMBER(X179)),K179+V179-W179-X179,"")</f>
        <v/>
      </c>
      <c r="Z179" s="23" t="n"/>
      <c r="AA179" s="24">
        <f>IF(ISNUMBER(Z179),Z179,IF(ISNUMBER(K180),K180,""))</f>
        <v/>
      </c>
      <c r="AB179" s="27">
        <f>IF(AND(ISNUMBER(Y179),ISNUMBER(AA179)),AA179-Y179,"")</f>
        <v/>
      </c>
      <c r="AC179" s="24">
        <f>IF(ISNUMBER(AA179),0.04*AA179,"")</f>
        <v/>
      </c>
      <c r="AD179" s="28">
        <f>IF(AND(ISNUMBER(AB179),ISNUMBER(AA179)),IF(AA179=0,"",AB179/AA179),"")</f>
        <v/>
      </c>
      <c r="AE179" s="29">
        <f>IF(ISNUMBER(AB179),IF(ROUND(ABS(AB179),3)&lt;=ROUND(AC179,3),"Inside 4%","Over 4%"),"")</f>
        <v/>
      </c>
      <c r="AF179" s="22" t="n"/>
    </row>
    <row r="180">
      <c r="A180" s="30">
        <f>IF(A179="","",A179+1)</f>
        <v/>
      </c>
      <c r="B180" s="22" t="n"/>
      <c r="C180" s="23" t="n"/>
      <c r="D180" s="22" t="n"/>
      <c r="E180" s="22" t="n"/>
      <c r="F180" s="23" t="n"/>
      <c r="G180" s="22" t="n"/>
      <c r="H180" s="22" t="n"/>
      <c r="I180" s="23" t="n"/>
      <c r="J180" s="22" t="n"/>
      <c r="K180" s="24">
        <f>IF(COUNT(C180,F180,I180)=0,"",SUM(C180,F180,I180))</f>
        <v/>
      </c>
      <c r="L180" s="25" t="n"/>
      <c r="M180" s="25" t="n"/>
      <c r="N180" s="25" t="n"/>
      <c r="O180" s="25" t="n"/>
      <c r="P180" s="25" t="n"/>
      <c r="Q180" s="25" t="n"/>
      <c r="R180" s="25" t="n"/>
      <c r="S180" s="25" t="n"/>
      <c r="T180" s="24">
        <f>IF(COUNT(L180:S180)=0,"",SUM(L180:S180))</f>
        <v/>
      </c>
      <c r="U180" s="23" t="n"/>
      <c r="V180" s="26">
        <f>IF(A180="","",SUMIFS('Tankers'!$G$4:$G$2003,'Tankers'!$A$4:$A$2003,A180,'Tankers'!$D$4:$D$2003,$I$3))</f>
        <v/>
      </c>
      <c r="W180" s="26">
        <f>IF(V180="","",IF($T$3="",0,V180*$T$3/100))</f>
        <v/>
      </c>
      <c r="X180" s="24">
        <f>IF(OR(NOT(ISNUMBER(T180)),NOT(ISNUMBER(T181))),"",IF(COUNT(L180:S180)&lt;&gt;COUNT(L181:S181),"Check the meters",T181-T180-IF($L$4="Yes",N(U180),0)))</f>
        <v/>
      </c>
      <c r="Y180" s="24">
        <f>IF(AND(ISNUMBER(K180),ISNUMBER(V180),ISNUMBER(W180),ISNUMBER(X180)),K180+V180-W180-X180,"")</f>
        <v/>
      </c>
      <c r="Z180" s="23" t="n"/>
      <c r="AA180" s="24">
        <f>IF(ISNUMBER(Z180),Z180,IF(ISNUMBER(K181),K181,""))</f>
        <v/>
      </c>
      <c r="AB180" s="27">
        <f>IF(AND(ISNUMBER(Y180),ISNUMBER(AA180)),AA180-Y180,"")</f>
        <v/>
      </c>
      <c r="AC180" s="24">
        <f>IF(ISNUMBER(AA180),0.04*AA180,"")</f>
        <v/>
      </c>
      <c r="AD180" s="28">
        <f>IF(AND(ISNUMBER(AB180),ISNUMBER(AA180)),IF(AA180=0,"",AB180/AA180),"")</f>
        <v/>
      </c>
      <c r="AE180" s="29">
        <f>IF(ISNUMBER(AB180),IF(ROUND(ABS(AB180),3)&lt;=ROUND(AC180,3),"Inside 4%","Over 4%"),"")</f>
        <v/>
      </c>
      <c r="AF180" s="22" t="n"/>
    </row>
    <row r="181">
      <c r="A181" s="30">
        <f>IF(A180="","",A180+1)</f>
        <v/>
      </c>
      <c r="B181" s="22" t="n"/>
      <c r="C181" s="23" t="n"/>
      <c r="D181" s="22" t="n"/>
      <c r="E181" s="22" t="n"/>
      <c r="F181" s="23" t="n"/>
      <c r="G181" s="22" t="n"/>
      <c r="H181" s="22" t="n"/>
      <c r="I181" s="23" t="n"/>
      <c r="J181" s="22" t="n"/>
      <c r="K181" s="24">
        <f>IF(COUNT(C181,F181,I181)=0,"",SUM(C181,F181,I181))</f>
        <v/>
      </c>
      <c r="L181" s="25" t="n"/>
      <c r="M181" s="25" t="n"/>
      <c r="N181" s="25" t="n"/>
      <c r="O181" s="25" t="n"/>
      <c r="P181" s="25" t="n"/>
      <c r="Q181" s="25" t="n"/>
      <c r="R181" s="25" t="n"/>
      <c r="S181" s="25" t="n"/>
      <c r="T181" s="24">
        <f>IF(COUNT(L181:S181)=0,"",SUM(L181:S181))</f>
        <v/>
      </c>
      <c r="U181" s="23" t="n"/>
      <c r="V181" s="26">
        <f>IF(A181="","",SUMIFS('Tankers'!$G$4:$G$2003,'Tankers'!$A$4:$A$2003,A181,'Tankers'!$D$4:$D$2003,$I$3))</f>
        <v/>
      </c>
      <c r="W181" s="26">
        <f>IF(V181="","",IF($T$3="",0,V181*$T$3/100))</f>
        <v/>
      </c>
      <c r="X181" s="24">
        <f>IF(OR(NOT(ISNUMBER(T181)),NOT(ISNUMBER(T182))),"",IF(COUNT(L181:S181)&lt;&gt;COUNT(L182:S182),"Check the meters",T182-T181-IF($L$4="Yes",N(U181),0)))</f>
        <v/>
      </c>
      <c r="Y181" s="24">
        <f>IF(AND(ISNUMBER(K181),ISNUMBER(V181),ISNUMBER(W181),ISNUMBER(X181)),K181+V181-W181-X181,"")</f>
        <v/>
      </c>
      <c r="Z181" s="23" t="n"/>
      <c r="AA181" s="24">
        <f>IF(ISNUMBER(Z181),Z181,IF(ISNUMBER(K182),K182,""))</f>
        <v/>
      </c>
      <c r="AB181" s="27">
        <f>IF(AND(ISNUMBER(Y181),ISNUMBER(AA181)),AA181-Y181,"")</f>
        <v/>
      </c>
      <c r="AC181" s="24">
        <f>IF(ISNUMBER(AA181),0.04*AA181,"")</f>
        <v/>
      </c>
      <c r="AD181" s="28">
        <f>IF(AND(ISNUMBER(AB181),ISNUMBER(AA181)),IF(AA181=0,"",AB181/AA181),"")</f>
        <v/>
      </c>
      <c r="AE181" s="29">
        <f>IF(ISNUMBER(AB181),IF(ROUND(ABS(AB181),3)&lt;=ROUND(AC181,3),"Inside 4%","Over 4%"),"")</f>
        <v/>
      </c>
      <c r="AF181" s="22" t="n"/>
    </row>
    <row r="182">
      <c r="A182" s="30">
        <f>IF(A181="","",A181+1)</f>
        <v/>
      </c>
      <c r="B182" s="22" t="n"/>
      <c r="C182" s="23" t="n"/>
      <c r="D182" s="22" t="n"/>
      <c r="E182" s="22" t="n"/>
      <c r="F182" s="23" t="n"/>
      <c r="G182" s="22" t="n"/>
      <c r="H182" s="22" t="n"/>
      <c r="I182" s="23" t="n"/>
      <c r="J182" s="22" t="n"/>
      <c r="K182" s="24">
        <f>IF(COUNT(C182,F182,I182)=0,"",SUM(C182,F182,I182))</f>
        <v/>
      </c>
      <c r="L182" s="25" t="n"/>
      <c r="M182" s="25" t="n"/>
      <c r="N182" s="25" t="n"/>
      <c r="O182" s="25" t="n"/>
      <c r="P182" s="25" t="n"/>
      <c r="Q182" s="25" t="n"/>
      <c r="R182" s="25" t="n"/>
      <c r="S182" s="25" t="n"/>
      <c r="T182" s="24">
        <f>IF(COUNT(L182:S182)=0,"",SUM(L182:S182))</f>
        <v/>
      </c>
      <c r="U182" s="23" t="n"/>
      <c r="V182" s="26">
        <f>IF(A182="","",SUMIFS('Tankers'!$G$4:$G$2003,'Tankers'!$A$4:$A$2003,A182,'Tankers'!$D$4:$D$2003,$I$3))</f>
        <v/>
      </c>
      <c r="W182" s="26">
        <f>IF(V182="","",IF($T$3="",0,V182*$T$3/100))</f>
        <v/>
      </c>
      <c r="X182" s="24">
        <f>IF(OR(NOT(ISNUMBER(T182)),NOT(ISNUMBER(T183))),"",IF(COUNT(L182:S182)&lt;&gt;COUNT(L183:S183),"Check the meters",T183-T182-IF($L$4="Yes",N(U182),0)))</f>
        <v/>
      </c>
      <c r="Y182" s="24">
        <f>IF(AND(ISNUMBER(K182),ISNUMBER(V182),ISNUMBER(W182),ISNUMBER(X182)),K182+V182-W182-X182,"")</f>
        <v/>
      </c>
      <c r="Z182" s="23" t="n"/>
      <c r="AA182" s="24">
        <f>IF(ISNUMBER(Z182),Z182,IF(ISNUMBER(K183),K183,""))</f>
        <v/>
      </c>
      <c r="AB182" s="27">
        <f>IF(AND(ISNUMBER(Y182),ISNUMBER(AA182)),AA182-Y182,"")</f>
        <v/>
      </c>
      <c r="AC182" s="24">
        <f>IF(ISNUMBER(AA182),0.04*AA182,"")</f>
        <v/>
      </c>
      <c r="AD182" s="28">
        <f>IF(AND(ISNUMBER(AB182),ISNUMBER(AA182)),IF(AA182=0,"",AB182/AA182),"")</f>
        <v/>
      </c>
      <c r="AE182" s="29">
        <f>IF(ISNUMBER(AB182),IF(ROUND(ABS(AB182),3)&lt;=ROUND(AC182,3),"Inside 4%","Over 4%"),"")</f>
        <v/>
      </c>
      <c r="AF182" s="22" t="n"/>
    </row>
    <row r="183">
      <c r="A183" s="30">
        <f>IF(A182="","",A182+1)</f>
        <v/>
      </c>
      <c r="B183" s="22" t="n"/>
      <c r="C183" s="23" t="n"/>
      <c r="D183" s="22" t="n"/>
      <c r="E183" s="22" t="n"/>
      <c r="F183" s="23" t="n"/>
      <c r="G183" s="22" t="n"/>
      <c r="H183" s="22" t="n"/>
      <c r="I183" s="23" t="n"/>
      <c r="J183" s="22" t="n"/>
      <c r="K183" s="24">
        <f>IF(COUNT(C183,F183,I183)=0,"",SUM(C183,F183,I183))</f>
        <v/>
      </c>
      <c r="L183" s="25" t="n"/>
      <c r="M183" s="25" t="n"/>
      <c r="N183" s="25" t="n"/>
      <c r="O183" s="25" t="n"/>
      <c r="P183" s="25" t="n"/>
      <c r="Q183" s="25" t="n"/>
      <c r="R183" s="25" t="n"/>
      <c r="S183" s="25" t="n"/>
      <c r="T183" s="24">
        <f>IF(COUNT(L183:S183)=0,"",SUM(L183:S183))</f>
        <v/>
      </c>
      <c r="U183" s="23" t="n"/>
      <c r="V183" s="26">
        <f>IF(A183="","",SUMIFS('Tankers'!$G$4:$G$2003,'Tankers'!$A$4:$A$2003,A183,'Tankers'!$D$4:$D$2003,$I$3))</f>
        <v/>
      </c>
      <c r="W183" s="26">
        <f>IF(V183="","",IF($T$3="",0,V183*$T$3/100))</f>
        <v/>
      </c>
      <c r="X183" s="24">
        <f>IF(OR(NOT(ISNUMBER(T183)),NOT(ISNUMBER(T184))),"",IF(COUNT(L183:S183)&lt;&gt;COUNT(L184:S184),"Check the meters",T184-T183-IF($L$4="Yes",N(U183),0)))</f>
        <v/>
      </c>
      <c r="Y183" s="24">
        <f>IF(AND(ISNUMBER(K183),ISNUMBER(V183),ISNUMBER(W183),ISNUMBER(X183)),K183+V183-W183-X183,"")</f>
        <v/>
      </c>
      <c r="Z183" s="23" t="n"/>
      <c r="AA183" s="24">
        <f>IF(ISNUMBER(Z183),Z183,IF(ISNUMBER(K184),K184,""))</f>
        <v/>
      </c>
      <c r="AB183" s="27">
        <f>IF(AND(ISNUMBER(Y183),ISNUMBER(AA183)),AA183-Y183,"")</f>
        <v/>
      </c>
      <c r="AC183" s="24">
        <f>IF(ISNUMBER(AA183),0.04*AA183,"")</f>
        <v/>
      </c>
      <c r="AD183" s="28">
        <f>IF(AND(ISNUMBER(AB183),ISNUMBER(AA183)),IF(AA183=0,"",AB183/AA183),"")</f>
        <v/>
      </c>
      <c r="AE183" s="29">
        <f>IF(ISNUMBER(AB183),IF(ROUND(ABS(AB183),3)&lt;=ROUND(AC183,3),"Inside 4%","Over 4%"),"")</f>
        <v/>
      </c>
      <c r="AF183" s="22" t="n"/>
    </row>
    <row r="184">
      <c r="A184" s="30">
        <f>IF(A183="","",A183+1)</f>
        <v/>
      </c>
      <c r="B184" s="22" t="n"/>
      <c r="C184" s="23" t="n"/>
      <c r="D184" s="22" t="n"/>
      <c r="E184" s="22" t="n"/>
      <c r="F184" s="23" t="n"/>
      <c r="G184" s="22" t="n"/>
      <c r="H184" s="22" t="n"/>
      <c r="I184" s="23" t="n"/>
      <c r="J184" s="22" t="n"/>
      <c r="K184" s="24">
        <f>IF(COUNT(C184,F184,I184)=0,"",SUM(C184,F184,I184))</f>
        <v/>
      </c>
      <c r="L184" s="25" t="n"/>
      <c r="M184" s="25" t="n"/>
      <c r="N184" s="25" t="n"/>
      <c r="O184" s="25" t="n"/>
      <c r="P184" s="25" t="n"/>
      <c r="Q184" s="25" t="n"/>
      <c r="R184" s="25" t="n"/>
      <c r="S184" s="25" t="n"/>
      <c r="T184" s="24">
        <f>IF(COUNT(L184:S184)=0,"",SUM(L184:S184))</f>
        <v/>
      </c>
      <c r="U184" s="23" t="n"/>
      <c r="V184" s="26">
        <f>IF(A184="","",SUMIFS('Tankers'!$G$4:$G$2003,'Tankers'!$A$4:$A$2003,A184,'Tankers'!$D$4:$D$2003,$I$3))</f>
        <v/>
      </c>
      <c r="W184" s="26">
        <f>IF(V184="","",IF($T$3="",0,V184*$T$3/100))</f>
        <v/>
      </c>
      <c r="X184" s="24">
        <f>IF(OR(NOT(ISNUMBER(T184)),NOT(ISNUMBER(T185))),"",IF(COUNT(L184:S184)&lt;&gt;COUNT(L185:S185),"Check the meters",T185-T184-IF($L$4="Yes",N(U184),0)))</f>
        <v/>
      </c>
      <c r="Y184" s="24">
        <f>IF(AND(ISNUMBER(K184),ISNUMBER(V184),ISNUMBER(W184),ISNUMBER(X184)),K184+V184-W184-X184,"")</f>
        <v/>
      </c>
      <c r="Z184" s="23" t="n"/>
      <c r="AA184" s="24">
        <f>IF(ISNUMBER(Z184),Z184,IF(ISNUMBER(K185),K185,""))</f>
        <v/>
      </c>
      <c r="AB184" s="27">
        <f>IF(AND(ISNUMBER(Y184),ISNUMBER(AA184)),AA184-Y184,"")</f>
        <v/>
      </c>
      <c r="AC184" s="24">
        <f>IF(ISNUMBER(AA184),0.04*AA184,"")</f>
        <v/>
      </c>
      <c r="AD184" s="28">
        <f>IF(AND(ISNUMBER(AB184),ISNUMBER(AA184)),IF(AA184=0,"",AB184/AA184),"")</f>
        <v/>
      </c>
      <c r="AE184" s="29">
        <f>IF(ISNUMBER(AB184),IF(ROUND(ABS(AB184),3)&lt;=ROUND(AC184,3),"Inside 4%","Over 4%"),"")</f>
        <v/>
      </c>
      <c r="AF184" s="22" t="n"/>
    </row>
    <row r="185">
      <c r="A185" s="30">
        <f>IF(A184="","",A184+1)</f>
        <v/>
      </c>
      <c r="B185" s="22" t="n"/>
      <c r="C185" s="23" t="n"/>
      <c r="D185" s="22" t="n"/>
      <c r="E185" s="22" t="n"/>
      <c r="F185" s="23" t="n"/>
      <c r="G185" s="22" t="n"/>
      <c r="H185" s="22" t="n"/>
      <c r="I185" s="23" t="n"/>
      <c r="J185" s="22" t="n"/>
      <c r="K185" s="24">
        <f>IF(COUNT(C185,F185,I185)=0,"",SUM(C185,F185,I185))</f>
        <v/>
      </c>
      <c r="L185" s="25" t="n"/>
      <c r="M185" s="25" t="n"/>
      <c r="N185" s="25" t="n"/>
      <c r="O185" s="25" t="n"/>
      <c r="P185" s="25" t="n"/>
      <c r="Q185" s="25" t="n"/>
      <c r="R185" s="25" t="n"/>
      <c r="S185" s="25" t="n"/>
      <c r="T185" s="24">
        <f>IF(COUNT(L185:S185)=0,"",SUM(L185:S185))</f>
        <v/>
      </c>
      <c r="U185" s="23" t="n"/>
      <c r="V185" s="26">
        <f>IF(A185="","",SUMIFS('Tankers'!$G$4:$G$2003,'Tankers'!$A$4:$A$2003,A185,'Tankers'!$D$4:$D$2003,$I$3))</f>
        <v/>
      </c>
      <c r="W185" s="26">
        <f>IF(V185="","",IF($T$3="",0,V185*$T$3/100))</f>
        <v/>
      </c>
      <c r="X185" s="24">
        <f>IF(OR(NOT(ISNUMBER(T185)),NOT(ISNUMBER(T186))),"",IF(COUNT(L185:S185)&lt;&gt;COUNT(L186:S186),"Check the meters",T186-T185-IF($L$4="Yes",N(U185),0)))</f>
        <v/>
      </c>
      <c r="Y185" s="24">
        <f>IF(AND(ISNUMBER(K185),ISNUMBER(V185),ISNUMBER(W185),ISNUMBER(X185)),K185+V185-W185-X185,"")</f>
        <v/>
      </c>
      <c r="Z185" s="23" t="n"/>
      <c r="AA185" s="24">
        <f>IF(ISNUMBER(Z185),Z185,IF(ISNUMBER(K186),K186,""))</f>
        <v/>
      </c>
      <c r="AB185" s="27">
        <f>IF(AND(ISNUMBER(Y185),ISNUMBER(AA185)),AA185-Y185,"")</f>
        <v/>
      </c>
      <c r="AC185" s="24">
        <f>IF(ISNUMBER(AA185),0.04*AA185,"")</f>
        <v/>
      </c>
      <c r="AD185" s="28">
        <f>IF(AND(ISNUMBER(AB185),ISNUMBER(AA185)),IF(AA185=0,"",AB185/AA185),"")</f>
        <v/>
      </c>
      <c r="AE185" s="29">
        <f>IF(ISNUMBER(AB185),IF(ROUND(ABS(AB185),3)&lt;=ROUND(AC185,3),"Inside 4%","Over 4%"),"")</f>
        <v/>
      </c>
      <c r="AF185" s="22" t="n"/>
    </row>
    <row r="186">
      <c r="A186" s="30">
        <f>IF(A185="","",A185+1)</f>
        <v/>
      </c>
      <c r="B186" s="22" t="n"/>
      <c r="C186" s="23" t="n"/>
      <c r="D186" s="22" t="n"/>
      <c r="E186" s="22" t="n"/>
      <c r="F186" s="23" t="n"/>
      <c r="G186" s="22" t="n"/>
      <c r="H186" s="22" t="n"/>
      <c r="I186" s="23" t="n"/>
      <c r="J186" s="22" t="n"/>
      <c r="K186" s="24">
        <f>IF(COUNT(C186,F186,I186)=0,"",SUM(C186,F186,I186))</f>
        <v/>
      </c>
      <c r="L186" s="25" t="n"/>
      <c r="M186" s="25" t="n"/>
      <c r="N186" s="25" t="n"/>
      <c r="O186" s="25" t="n"/>
      <c r="P186" s="25" t="n"/>
      <c r="Q186" s="25" t="n"/>
      <c r="R186" s="25" t="n"/>
      <c r="S186" s="25" t="n"/>
      <c r="T186" s="24">
        <f>IF(COUNT(L186:S186)=0,"",SUM(L186:S186))</f>
        <v/>
      </c>
      <c r="U186" s="23" t="n"/>
      <c r="V186" s="26">
        <f>IF(A186="","",SUMIFS('Tankers'!$G$4:$G$2003,'Tankers'!$A$4:$A$2003,A186,'Tankers'!$D$4:$D$2003,$I$3))</f>
        <v/>
      </c>
      <c r="W186" s="26">
        <f>IF(V186="","",IF($T$3="",0,V186*$T$3/100))</f>
        <v/>
      </c>
      <c r="X186" s="24">
        <f>IF(OR(NOT(ISNUMBER(T186)),NOT(ISNUMBER(T187))),"",IF(COUNT(L186:S186)&lt;&gt;COUNT(L187:S187),"Check the meters",T187-T186-IF($L$4="Yes",N(U186),0)))</f>
        <v/>
      </c>
      <c r="Y186" s="24">
        <f>IF(AND(ISNUMBER(K186),ISNUMBER(V186),ISNUMBER(W186),ISNUMBER(X186)),K186+V186-W186-X186,"")</f>
        <v/>
      </c>
      <c r="Z186" s="23" t="n"/>
      <c r="AA186" s="24">
        <f>IF(ISNUMBER(Z186),Z186,IF(ISNUMBER(K187),K187,""))</f>
        <v/>
      </c>
      <c r="AB186" s="27">
        <f>IF(AND(ISNUMBER(Y186),ISNUMBER(AA186)),AA186-Y186,"")</f>
        <v/>
      </c>
      <c r="AC186" s="24">
        <f>IF(ISNUMBER(AA186),0.04*AA186,"")</f>
        <v/>
      </c>
      <c r="AD186" s="28">
        <f>IF(AND(ISNUMBER(AB186),ISNUMBER(AA186)),IF(AA186=0,"",AB186/AA186),"")</f>
        <v/>
      </c>
      <c r="AE186" s="29">
        <f>IF(ISNUMBER(AB186),IF(ROUND(ABS(AB186),3)&lt;=ROUND(AC186,3),"Inside 4%","Over 4%"),"")</f>
        <v/>
      </c>
      <c r="AF186" s="22" t="n"/>
    </row>
    <row r="187">
      <c r="A187" s="30">
        <f>IF(A186="","",A186+1)</f>
        <v/>
      </c>
      <c r="B187" s="22" t="n"/>
      <c r="C187" s="23" t="n"/>
      <c r="D187" s="22" t="n"/>
      <c r="E187" s="22" t="n"/>
      <c r="F187" s="23" t="n"/>
      <c r="G187" s="22" t="n"/>
      <c r="H187" s="22" t="n"/>
      <c r="I187" s="23" t="n"/>
      <c r="J187" s="22" t="n"/>
      <c r="K187" s="24">
        <f>IF(COUNT(C187,F187,I187)=0,"",SUM(C187,F187,I187))</f>
        <v/>
      </c>
      <c r="L187" s="25" t="n"/>
      <c r="M187" s="25" t="n"/>
      <c r="N187" s="25" t="n"/>
      <c r="O187" s="25" t="n"/>
      <c r="P187" s="25" t="n"/>
      <c r="Q187" s="25" t="n"/>
      <c r="R187" s="25" t="n"/>
      <c r="S187" s="25" t="n"/>
      <c r="T187" s="24">
        <f>IF(COUNT(L187:S187)=0,"",SUM(L187:S187))</f>
        <v/>
      </c>
      <c r="U187" s="23" t="n"/>
      <c r="V187" s="26">
        <f>IF(A187="","",SUMIFS('Tankers'!$G$4:$G$2003,'Tankers'!$A$4:$A$2003,A187,'Tankers'!$D$4:$D$2003,$I$3))</f>
        <v/>
      </c>
      <c r="W187" s="26">
        <f>IF(V187="","",IF($T$3="",0,V187*$T$3/100))</f>
        <v/>
      </c>
      <c r="X187" s="24">
        <f>IF(OR(NOT(ISNUMBER(T187)),NOT(ISNUMBER(T188))),"",IF(COUNT(L187:S187)&lt;&gt;COUNT(L188:S188),"Check the meters",T188-T187-IF($L$4="Yes",N(U187),0)))</f>
        <v/>
      </c>
      <c r="Y187" s="24">
        <f>IF(AND(ISNUMBER(K187),ISNUMBER(V187),ISNUMBER(W187),ISNUMBER(X187)),K187+V187-W187-X187,"")</f>
        <v/>
      </c>
      <c r="Z187" s="23" t="n"/>
      <c r="AA187" s="24">
        <f>IF(ISNUMBER(Z187),Z187,IF(ISNUMBER(K188),K188,""))</f>
        <v/>
      </c>
      <c r="AB187" s="27">
        <f>IF(AND(ISNUMBER(Y187),ISNUMBER(AA187)),AA187-Y187,"")</f>
        <v/>
      </c>
      <c r="AC187" s="24">
        <f>IF(ISNUMBER(AA187),0.04*AA187,"")</f>
        <v/>
      </c>
      <c r="AD187" s="28">
        <f>IF(AND(ISNUMBER(AB187),ISNUMBER(AA187)),IF(AA187=0,"",AB187/AA187),"")</f>
        <v/>
      </c>
      <c r="AE187" s="29">
        <f>IF(ISNUMBER(AB187),IF(ROUND(ABS(AB187),3)&lt;=ROUND(AC187,3),"Inside 4%","Over 4%"),"")</f>
        <v/>
      </c>
      <c r="AF187" s="22" t="n"/>
    </row>
    <row r="188">
      <c r="A188" s="30">
        <f>IF(A187="","",A187+1)</f>
        <v/>
      </c>
      <c r="B188" s="22" t="n"/>
      <c r="C188" s="23" t="n"/>
      <c r="D188" s="22" t="n"/>
      <c r="E188" s="22" t="n"/>
      <c r="F188" s="23" t="n"/>
      <c r="G188" s="22" t="n"/>
      <c r="H188" s="22" t="n"/>
      <c r="I188" s="23" t="n"/>
      <c r="J188" s="22" t="n"/>
      <c r="K188" s="24">
        <f>IF(COUNT(C188,F188,I188)=0,"",SUM(C188,F188,I188))</f>
        <v/>
      </c>
      <c r="L188" s="25" t="n"/>
      <c r="M188" s="25" t="n"/>
      <c r="N188" s="25" t="n"/>
      <c r="O188" s="25" t="n"/>
      <c r="P188" s="25" t="n"/>
      <c r="Q188" s="25" t="n"/>
      <c r="R188" s="25" t="n"/>
      <c r="S188" s="25" t="n"/>
      <c r="T188" s="24">
        <f>IF(COUNT(L188:S188)=0,"",SUM(L188:S188))</f>
        <v/>
      </c>
      <c r="U188" s="23" t="n"/>
      <c r="V188" s="26">
        <f>IF(A188="","",SUMIFS('Tankers'!$G$4:$G$2003,'Tankers'!$A$4:$A$2003,A188,'Tankers'!$D$4:$D$2003,$I$3))</f>
        <v/>
      </c>
      <c r="W188" s="26">
        <f>IF(V188="","",IF($T$3="",0,V188*$T$3/100))</f>
        <v/>
      </c>
      <c r="X188" s="24">
        <f>IF(OR(NOT(ISNUMBER(T188)),NOT(ISNUMBER(T189))),"",IF(COUNT(L188:S188)&lt;&gt;COUNT(L189:S189),"Check the meters",T189-T188-IF($L$4="Yes",N(U188),0)))</f>
        <v/>
      </c>
      <c r="Y188" s="24">
        <f>IF(AND(ISNUMBER(K188),ISNUMBER(V188),ISNUMBER(W188),ISNUMBER(X188)),K188+V188-W188-X188,"")</f>
        <v/>
      </c>
      <c r="Z188" s="23" t="n"/>
      <c r="AA188" s="24">
        <f>IF(ISNUMBER(Z188),Z188,IF(ISNUMBER(K189),K189,""))</f>
        <v/>
      </c>
      <c r="AB188" s="27">
        <f>IF(AND(ISNUMBER(Y188),ISNUMBER(AA188)),AA188-Y188,"")</f>
        <v/>
      </c>
      <c r="AC188" s="24">
        <f>IF(ISNUMBER(AA188),0.04*AA188,"")</f>
        <v/>
      </c>
      <c r="AD188" s="28">
        <f>IF(AND(ISNUMBER(AB188),ISNUMBER(AA188)),IF(AA188=0,"",AB188/AA188),"")</f>
        <v/>
      </c>
      <c r="AE188" s="29">
        <f>IF(ISNUMBER(AB188),IF(ROUND(ABS(AB188),3)&lt;=ROUND(AC188,3),"Inside 4%","Over 4%"),"")</f>
        <v/>
      </c>
      <c r="AF188" s="22" t="n"/>
    </row>
    <row r="189">
      <c r="A189" s="30">
        <f>IF(A188="","",A188+1)</f>
        <v/>
      </c>
      <c r="B189" s="22" t="n"/>
      <c r="C189" s="23" t="n"/>
      <c r="D189" s="22" t="n"/>
      <c r="E189" s="22" t="n"/>
      <c r="F189" s="23" t="n"/>
      <c r="G189" s="22" t="n"/>
      <c r="H189" s="22" t="n"/>
      <c r="I189" s="23" t="n"/>
      <c r="J189" s="22" t="n"/>
      <c r="K189" s="24">
        <f>IF(COUNT(C189,F189,I189)=0,"",SUM(C189,F189,I189))</f>
        <v/>
      </c>
      <c r="L189" s="25" t="n"/>
      <c r="M189" s="25" t="n"/>
      <c r="N189" s="25" t="n"/>
      <c r="O189" s="25" t="n"/>
      <c r="P189" s="25" t="n"/>
      <c r="Q189" s="25" t="n"/>
      <c r="R189" s="25" t="n"/>
      <c r="S189" s="25" t="n"/>
      <c r="T189" s="24">
        <f>IF(COUNT(L189:S189)=0,"",SUM(L189:S189))</f>
        <v/>
      </c>
      <c r="U189" s="23" t="n"/>
      <c r="V189" s="26">
        <f>IF(A189="","",SUMIFS('Tankers'!$G$4:$G$2003,'Tankers'!$A$4:$A$2003,A189,'Tankers'!$D$4:$D$2003,$I$3))</f>
        <v/>
      </c>
      <c r="W189" s="26">
        <f>IF(V189="","",IF($T$3="",0,V189*$T$3/100))</f>
        <v/>
      </c>
      <c r="X189" s="24">
        <f>IF(OR(NOT(ISNUMBER(T189)),NOT(ISNUMBER(T190))),"",IF(COUNT(L189:S189)&lt;&gt;COUNT(L190:S190),"Check the meters",T190-T189-IF($L$4="Yes",N(U189),0)))</f>
        <v/>
      </c>
      <c r="Y189" s="24">
        <f>IF(AND(ISNUMBER(K189),ISNUMBER(V189),ISNUMBER(W189),ISNUMBER(X189)),K189+V189-W189-X189,"")</f>
        <v/>
      </c>
      <c r="Z189" s="23" t="n"/>
      <c r="AA189" s="24">
        <f>IF(ISNUMBER(Z189),Z189,IF(ISNUMBER(K190),K190,""))</f>
        <v/>
      </c>
      <c r="AB189" s="27">
        <f>IF(AND(ISNUMBER(Y189),ISNUMBER(AA189)),AA189-Y189,"")</f>
        <v/>
      </c>
      <c r="AC189" s="24">
        <f>IF(ISNUMBER(AA189),0.04*AA189,"")</f>
        <v/>
      </c>
      <c r="AD189" s="28">
        <f>IF(AND(ISNUMBER(AB189),ISNUMBER(AA189)),IF(AA189=0,"",AB189/AA189),"")</f>
        <v/>
      </c>
      <c r="AE189" s="29">
        <f>IF(ISNUMBER(AB189),IF(ROUND(ABS(AB189),3)&lt;=ROUND(AC189,3),"Inside 4%","Over 4%"),"")</f>
        <v/>
      </c>
      <c r="AF189" s="22" t="n"/>
    </row>
    <row r="190">
      <c r="A190" s="30">
        <f>IF(A189="","",A189+1)</f>
        <v/>
      </c>
      <c r="B190" s="22" t="n"/>
      <c r="C190" s="23" t="n"/>
      <c r="D190" s="22" t="n"/>
      <c r="E190" s="22" t="n"/>
      <c r="F190" s="23" t="n"/>
      <c r="G190" s="22" t="n"/>
      <c r="H190" s="22" t="n"/>
      <c r="I190" s="23" t="n"/>
      <c r="J190" s="22" t="n"/>
      <c r="K190" s="24">
        <f>IF(COUNT(C190,F190,I190)=0,"",SUM(C190,F190,I190))</f>
        <v/>
      </c>
      <c r="L190" s="25" t="n"/>
      <c r="M190" s="25" t="n"/>
      <c r="N190" s="25" t="n"/>
      <c r="O190" s="25" t="n"/>
      <c r="P190" s="25" t="n"/>
      <c r="Q190" s="25" t="n"/>
      <c r="R190" s="25" t="n"/>
      <c r="S190" s="25" t="n"/>
      <c r="T190" s="24">
        <f>IF(COUNT(L190:S190)=0,"",SUM(L190:S190))</f>
        <v/>
      </c>
      <c r="U190" s="23" t="n"/>
      <c r="V190" s="26">
        <f>IF(A190="","",SUMIFS('Tankers'!$G$4:$G$2003,'Tankers'!$A$4:$A$2003,A190,'Tankers'!$D$4:$D$2003,$I$3))</f>
        <v/>
      </c>
      <c r="W190" s="26">
        <f>IF(V190="","",IF($T$3="",0,V190*$T$3/100))</f>
        <v/>
      </c>
      <c r="X190" s="24">
        <f>IF(OR(NOT(ISNUMBER(T190)),NOT(ISNUMBER(T191))),"",IF(COUNT(L190:S190)&lt;&gt;COUNT(L191:S191),"Check the meters",T191-T190-IF($L$4="Yes",N(U190),0)))</f>
        <v/>
      </c>
      <c r="Y190" s="24">
        <f>IF(AND(ISNUMBER(K190),ISNUMBER(V190),ISNUMBER(W190),ISNUMBER(X190)),K190+V190-W190-X190,"")</f>
        <v/>
      </c>
      <c r="Z190" s="23" t="n"/>
      <c r="AA190" s="24">
        <f>IF(ISNUMBER(Z190),Z190,IF(ISNUMBER(K191),K191,""))</f>
        <v/>
      </c>
      <c r="AB190" s="27">
        <f>IF(AND(ISNUMBER(Y190),ISNUMBER(AA190)),AA190-Y190,"")</f>
        <v/>
      </c>
      <c r="AC190" s="24">
        <f>IF(ISNUMBER(AA190),0.04*AA190,"")</f>
        <v/>
      </c>
      <c r="AD190" s="28">
        <f>IF(AND(ISNUMBER(AB190),ISNUMBER(AA190)),IF(AA190=0,"",AB190/AA190),"")</f>
        <v/>
      </c>
      <c r="AE190" s="29">
        <f>IF(ISNUMBER(AB190),IF(ROUND(ABS(AB190),3)&lt;=ROUND(AC190,3),"Inside 4%","Over 4%"),"")</f>
        <v/>
      </c>
      <c r="AF190" s="22" t="n"/>
    </row>
    <row r="191">
      <c r="A191" s="30">
        <f>IF(A190="","",A190+1)</f>
        <v/>
      </c>
      <c r="B191" s="22" t="n"/>
      <c r="C191" s="23" t="n"/>
      <c r="D191" s="22" t="n"/>
      <c r="E191" s="22" t="n"/>
      <c r="F191" s="23" t="n"/>
      <c r="G191" s="22" t="n"/>
      <c r="H191" s="22" t="n"/>
      <c r="I191" s="23" t="n"/>
      <c r="J191" s="22" t="n"/>
      <c r="K191" s="24">
        <f>IF(COUNT(C191,F191,I191)=0,"",SUM(C191,F191,I191))</f>
        <v/>
      </c>
      <c r="L191" s="25" t="n"/>
      <c r="M191" s="25" t="n"/>
      <c r="N191" s="25" t="n"/>
      <c r="O191" s="25" t="n"/>
      <c r="P191" s="25" t="n"/>
      <c r="Q191" s="25" t="n"/>
      <c r="R191" s="25" t="n"/>
      <c r="S191" s="25" t="n"/>
      <c r="T191" s="24">
        <f>IF(COUNT(L191:S191)=0,"",SUM(L191:S191))</f>
        <v/>
      </c>
      <c r="U191" s="23" t="n"/>
      <c r="V191" s="26">
        <f>IF(A191="","",SUMIFS('Tankers'!$G$4:$G$2003,'Tankers'!$A$4:$A$2003,A191,'Tankers'!$D$4:$D$2003,$I$3))</f>
        <v/>
      </c>
      <c r="W191" s="26">
        <f>IF(V191="","",IF($T$3="",0,V191*$T$3/100))</f>
        <v/>
      </c>
      <c r="X191" s="24">
        <f>IF(OR(NOT(ISNUMBER(T191)),NOT(ISNUMBER(T192))),"",IF(COUNT(L191:S191)&lt;&gt;COUNT(L192:S192),"Check the meters",T192-T191-IF($L$4="Yes",N(U191),0)))</f>
        <v/>
      </c>
      <c r="Y191" s="24">
        <f>IF(AND(ISNUMBER(K191),ISNUMBER(V191),ISNUMBER(W191),ISNUMBER(X191)),K191+V191-W191-X191,"")</f>
        <v/>
      </c>
      <c r="Z191" s="23" t="n"/>
      <c r="AA191" s="24">
        <f>IF(ISNUMBER(Z191),Z191,IF(ISNUMBER(K192),K192,""))</f>
        <v/>
      </c>
      <c r="AB191" s="27">
        <f>IF(AND(ISNUMBER(Y191),ISNUMBER(AA191)),AA191-Y191,"")</f>
        <v/>
      </c>
      <c r="AC191" s="24">
        <f>IF(ISNUMBER(AA191),0.04*AA191,"")</f>
        <v/>
      </c>
      <c r="AD191" s="28">
        <f>IF(AND(ISNUMBER(AB191),ISNUMBER(AA191)),IF(AA191=0,"",AB191/AA191),"")</f>
        <v/>
      </c>
      <c r="AE191" s="29">
        <f>IF(ISNUMBER(AB191),IF(ROUND(ABS(AB191),3)&lt;=ROUND(AC191,3),"Inside 4%","Over 4%"),"")</f>
        <v/>
      </c>
      <c r="AF191" s="22" t="n"/>
    </row>
    <row r="192">
      <c r="A192" s="30">
        <f>IF(A191="","",A191+1)</f>
        <v/>
      </c>
      <c r="B192" s="22" t="n"/>
      <c r="C192" s="23" t="n"/>
      <c r="D192" s="22" t="n"/>
      <c r="E192" s="22" t="n"/>
      <c r="F192" s="23" t="n"/>
      <c r="G192" s="22" t="n"/>
      <c r="H192" s="22" t="n"/>
      <c r="I192" s="23" t="n"/>
      <c r="J192" s="22" t="n"/>
      <c r="K192" s="24">
        <f>IF(COUNT(C192,F192,I192)=0,"",SUM(C192,F192,I192))</f>
        <v/>
      </c>
      <c r="L192" s="25" t="n"/>
      <c r="M192" s="25" t="n"/>
      <c r="N192" s="25" t="n"/>
      <c r="O192" s="25" t="n"/>
      <c r="P192" s="25" t="n"/>
      <c r="Q192" s="25" t="n"/>
      <c r="R192" s="25" t="n"/>
      <c r="S192" s="25" t="n"/>
      <c r="T192" s="24">
        <f>IF(COUNT(L192:S192)=0,"",SUM(L192:S192))</f>
        <v/>
      </c>
      <c r="U192" s="23" t="n"/>
      <c r="V192" s="26">
        <f>IF(A192="","",SUMIFS('Tankers'!$G$4:$G$2003,'Tankers'!$A$4:$A$2003,A192,'Tankers'!$D$4:$D$2003,$I$3))</f>
        <v/>
      </c>
      <c r="W192" s="26">
        <f>IF(V192="","",IF($T$3="",0,V192*$T$3/100))</f>
        <v/>
      </c>
      <c r="X192" s="24">
        <f>IF(OR(NOT(ISNUMBER(T192)),NOT(ISNUMBER(T193))),"",IF(COUNT(L192:S192)&lt;&gt;COUNT(L193:S193),"Check the meters",T193-T192-IF($L$4="Yes",N(U192),0)))</f>
        <v/>
      </c>
      <c r="Y192" s="24">
        <f>IF(AND(ISNUMBER(K192),ISNUMBER(V192),ISNUMBER(W192),ISNUMBER(X192)),K192+V192-W192-X192,"")</f>
        <v/>
      </c>
      <c r="Z192" s="23" t="n"/>
      <c r="AA192" s="24">
        <f>IF(ISNUMBER(Z192),Z192,IF(ISNUMBER(K193),K193,""))</f>
        <v/>
      </c>
      <c r="AB192" s="27">
        <f>IF(AND(ISNUMBER(Y192),ISNUMBER(AA192)),AA192-Y192,"")</f>
        <v/>
      </c>
      <c r="AC192" s="24">
        <f>IF(ISNUMBER(AA192),0.04*AA192,"")</f>
        <v/>
      </c>
      <c r="AD192" s="28">
        <f>IF(AND(ISNUMBER(AB192),ISNUMBER(AA192)),IF(AA192=0,"",AB192/AA192),"")</f>
        <v/>
      </c>
      <c r="AE192" s="29">
        <f>IF(ISNUMBER(AB192),IF(ROUND(ABS(AB192),3)&lt;=ROUND(AC192,3),"Inside 4%","Over 4%"),"")</f>
        <v/>
      </c>
      <c r="AF192" s="22" t="n"/>
    </row>
    <row r="193">
      <c r="A193" s="30">
        <f>IF(A192="","",A192+1)</f>
        <v/>
      </c>
      <c r="B193" s="22" t="n"/>
      <c r="C193" s="23" t="n"/>
      <c r="D193" s="22" t="n"/>
      <c r="E193" s="22" t="n"/>
      <c r="F193" s="23" t="n"/>
      <c r="G193" s="22" t="n"/>
      <c r="H193" s="22" t="n"/>
      <c r="I193" s="23" t="n"/>
      <c r="J193" s="22" t="n"/>
      <c r="K193" s="24">
        <f>IF(COUNT(C193,F193,I193)=0,"",SUM(C193,F193,I193))</f>
        <v/>
      </c>
      <c r="L193" s="25" t="n"/>
      <c r="M193" s="25" t="n"/>
      <c r="N193" s="25" t="n"/>
      <c r="O193" s="25" t="n"/>
      <c r="P193" s="25" t="n"/>
      <c r="Q193" s="25" t="n"/>
      <c r="R193" s="25" t="n"/>
      <c r="S193" s="25" t="n"/>
      <c r="T193" s="24">
        <f>IF(COUNT(L193:S193)=0,"",SUM(L193:S193))</f>
        <v/>
      </c>
      <c r="U193" s="23" t="n"/>
      <c r="V193" s="26">
        <f>IF(A193="","",SUMIFS('Tankers'!$G$4:$G$2003,'Tankers'!$A$4:$A$2003,A193,'Tankers'!$D$4:$D$2003,$I$3))</f>
        <v/>
      </c>
      <c r="W193" s="26">
        <f>IF(V193="","",IF($T$3="",0,V193*$T$3/100))</f>
        <v/>
      </c>
      <c r="X193" s="24">
        <f>IF(OR(NOT(ISNUMBER(T193)),NOT(ISNUMBER(T194))),"",IF(COUNT(L193:S193)&lt;&gt;COUNT(L194:S194),"Check the meters",T194-T193-IF($L$4="Yes",N(U193),0)))</f>
        <v/>
      </c>
      <c r="Y193" s="24">
        <f>IF(AND(ISNUMBER(K193),ISNUMBER(V193),ISNUMBER(W193),ISNUMBER(X193)),K193+V193-W193-X193,"")</f>
        <v/>
      </c>
      <c r="Z193" s="23" t="n"/>
      <c r="AA193" s="24">
        <f>IF(ISNUMBER(Z193),Z193,IF(ISNUMBER(K194),K194,""))</f>
        <v/>
      </c>
      <c r="AB193" s="27">
        <f>IF(AND(ISNUMBER(Y193),ISNUMBER(AA193)),AA193-Y193,"")</f>
        <v/>
      </c>
      <c r="AC193" s="24">
        <f>IF(ISNUMBER(AA193),0.04*AA193,"")</f>
        <v/>
      </c>
      <c r="AD193" s="28">
        <f>IF(AND(ISNUMBER(AB193),ISNUMBER(AA193)),IF(AA193=0,"",AB193/AA193),"")</f>
        <v/>
      </c>
      <c r="AE193" s="29">
        <f>IF(ISNUMBER(AB193),IF(ROUND(ABS(AB193),3)&lt;=ROUND(AC193,3),"Inside 4%","Over 4%"),"")</f>
        <v/>
      </c>
      <c r="AF193" s="22" t="n"/>
    </row>
    <row r="194">
      <c r="A194" s="30">
        <f>IF(A193="","",A193+1)</f>
        <v/>
      </c>
      <c r="B194" s="22" t="n"/>
      <c r="C194" s="23" t="n"/>
      <c r="D194" s="22" t="n"/>
      <c r="E194" s="22" t="n"/>
      <c r="F194" s="23" t="n"/>
      <c r="G194" s="22" t="n"/>
      <c r="H194" s="22" t="n"/>
      <c r="I194" s="23" t="n"/>
      <c r="J194" s="22" t="n"/>
      <c r="K194" s="24">
        <f>IF(COUNT(C194,F194,I194)=0,"",SUM(C194,F194,I194))</f>
        <v/>
      </c>
      <c r="L194" s="25" t="n"/>
      <c r="M194" s="25" t="n"/>
      <c r="N194" s="25" t="n"/>
      <c r="O194" s="25" t="n"/>
      <c r="P194" s="25" t="n"/>
      <c r="Q194" s="25" t="n"/>
      <c r="R194" s="25" t="n"/>
      <c r="S194" s="25" t="n"/>
      <c r="T194" s="24">
        <f>IF(COUNT(L194:S194)=0,"",SUM(L194:S194))</f>
        <v/>
      </c>
      <c r="U194" s="23" t="n"/>
      <c r="V194" s="26">
        <f>IF(A194="","",SUMIFS('Tankers'!$G$4:$G$2003,'Tankers'!$A$4:$A$2003,A194,'Tankers'!$D$4:$D$2003,$I$3))</f>
        <v/>
      </c>
      <c r="W194" s="26">
        <f>IF(V194="","",IF($T$3="",0,V194*$T$3/100))</f>
        <v/>
      </c>
      <c r="X194" s="24">
        <f>IF(OR(NOT(ISNUMBER(T194)),NOT(ISNUMBER(T195))),"",IF(COUNT(L194:S194)&lt;&gt;COUNT(L195:S195),"Check the meters",T195-T194-IF($L$4="Yes",N(U194),0)))</f>
        <v/>
      </c>
      <c r="Y194" s="24">
        <f>IF(AND(ISNUMBER(K194),ISNUMBER(V194),ISNUMBER(W194),ISNUMBER(X194)),K194+V194-W194-X194,"")</f>
        <v/>
      </c>
      <c r="Z194" s="23" t="n"/>
      <c r="AA194" s="24">
        <f>IF(ISNUMBER(Z194),Z194,IF(ISNUMBER(K195),K195,""))</f>
        <v/>
      </c>
      <c r="AB194" s="27">
        <f>IF(AND(ISNUMBER(Y194),ISNUMBER(AA194)),AA194-Y194,"")</f>
        <v/>
      </c>
      <c r="AC194" s="24">
        <f>IF(ISNUMBER(AA194),0.04*AA194,"")</f>
        <v/>
      </c>
      <c r="AD194" s="28">
        <f>IF(AND(ISNUMBER(AB194),ISNUMBER(AA194)),IF(AA194=0,"",AB194/AA194),"")</f>
        <v/>
      </c>
      <c r="AE194" s="29">
        <f>IF(ISNUMBER(AB194),IF(ROUND(ABS(AB194),3)&lt;=ROUND(AC194,3),"Inside 4%","Over 4%"),"")</f>
        <v/>
      </c>
      <c r="AF194" s="22" t="n"/>
    </row>
    <row r="195">
      <c r="A195" s="30">
        <f>IF(A194="","",A194+1)</f>
        <v/>
      </c>
      <c r="B195" s="22" t="n"/>
      <c r="C195" s="23" t="n"/>
      <c r="D195" s="22" t="n"/>
      <c r="E195" s="22" t="n"/>
      <c r="F195" s="23" t="n"/>
      <c r="G195" s="22" t="n"/>
      <c r="H195" s="22" t="n"/>
      <c r="I195" s="23" t="n"/>
      <c r="J195" s="22" t="n"/>
      <c r="K195" s="24">
        <f>IF(COUNT(C195,F195,I195)=0,"",SUM(C195,F195,I195))</f>
        <v/>
      </c>
      <c r="L195" s="25" t="n"/>
      <c r="M195" s="25" t="n"/>
      <c r="N195" s="25" t="n"/>
      <c r="O195" s="25" t="n"/>
      <c r="P195" s="25" t="n"/>
      <c r="Q195" s="25" t="n"/>
      <c r="R195" s="25" t="n"/>
      <c r="S195" s="25" t="n"/>
      <c r="T195" s="24">
        <f>IF(COUNT(L195:S195)=0,"",SUM(L195:S195))</f>
        <v/>
      </c>
      <c r="U195" s="23" t="n"/>
      <c r="V195" s="26">
        <f>IF(A195="","",SUMIFS('Tankers'!$G$4:$G$2003,'Tankers'!$A$4:$A$2003,A195,'Tankers'!$D$4:$D$2003,$I$3))</f>
        <v/>
      </c>
      <c r="W195" s="26">
        <f>IF(V195="","",IF($T$3="",0,V195*$T$3/100))</f>
        <v/>
      </c>
      <c r="X195" s="24">
        <f>IF(OR(NOT(ISNUMBER(T195)),NOT(ISNUMBER(T196))),"",IF(COUNT(L195:S195)&lt;&gt;COUNT(L196:S196),"Check the meters",T196-T195-IF($L$4="Yes",N(U195),0)))</f>
        <v/>
      </c>
      <c r="Y195" s="24">
        <f>IF(AND(ISNUMBER(K195),ISNUMBER(V195),ISNUMBER(W195),ISNUMBER(X195)),K195+V195-W195-X195,"")</f>
        <v/>
      </c>
      <c r="Z195" s="23" t="n"/>
      <c r="AA195" s="24">
        <f>IF(ISNUMBER(Z195),Z195,IF(ISNUMBER(K196),K196,""))</f>
        <v/>
      </c>
      <c r="AB195" s="27">
        <f>IF(AND(ISNUMBER(Y195),ISNUMBER(AA195)),AA195-Y195,"")</f>
        <v/>
      </c>
      <c r="AC195" s="24">
        <f>IF(ISNUMBER(AA195),0.04*AA195,"")</f>
        <v/>
      </c>
      <c r="AD195" s="28">
        <f>IF(AND(ISNUMBER(AB195),ISNUMBER(AA195)),IF(AA195=0,"",AB195/AA195),"")</f>
        <v/>
      </c>
      <c r="AE195" s="29">
        <f>IF(ISNUMBER(AB195),IF(ROUND(ABS(AB195),3)&lt;=ROUND(AC195,3),"Inside 4%","Over 4%"),"")</f>
        <v/>
      </c>
      <c r="AF195" s="22" t="n"/>
    </row>
    <row r="196">
      <c r="A196" s="30">
        <f>IF(A195="","",A195+1)</f>
        <v/>
      </c>
      <c r="B196" s="22" t="n"/>
      <c r="C196" s="23" t="n"/>
      <c r="D196" s="22" t="n"/>
      <c r="E196" s="22" t="n"/>
      <c r="F196" s="23" t="n"/>
      <c r="G196" s="22" t="n"/>
      <c r="H196" s="22" t="n"/>
      <c r="I196" s="23" t="n"/>
      <c r="J196" s="22" t="n"/>
      <c r="K196" s="24">
        <f>IF(COUNT(C196,F196,I196)=0,"",SUM(C196,F196,I196))</f>
        <v/>
      </c>
      <c r="L196" s="25" t="n"/>
      <c r="M196" s="25" t="n"/>
      <c r="N196" s="25" t="n"/>
      <c r="O196" s="25" t="n"/>
      <c r="P196" s="25" t="n"/>
      <c r="Q196" s="25" t="n"/>
      <c r="R196" s="25" t="n"/>
      <c r="S196" s="25" t="n"/>
      <c r="T196" s="24">
        <f>IF(COUNT(L196:S196)=0,"",SUM(L196:S196))</f>
        <v/>
      </c>
      <c r="U196" s="23" t="n"/>
      <c r="V196" s="26">
        <f>IF(A196="","",SUMIFS('Tankers'!$G$4:$G$2003,'Tankers'!$A$4:$A$2003,A196,'Tankers'!$D$4:$D$2003,$I$3))</f>
        <v/>
      </c>
      <c r="W196" s="26">
        <f>IF(V196="","",IF($T$3="",0,V196*$T$3/100))</f>
        <v/>
      </c>
      <c r="X196" s="24">
        <f>IF(OR(NOT(ISNUMBER(T196)),NOT(ISNUMBER(T197))),"",IF(COUNT(L196:S196)&lt;&gt;COUNT(L197:S197),"Check the meters",T197-T196-IF($L$4="Yes",N(U196),0)))</f>
        <v/>
      </c>
      <c r="Y196" s="24">
        <f>IF(AND(ISNUMBER(K196),ISNUMBER(V196),ISNUMBER(W196),ISNUMBER(X196)),K196+V196-W196-X196,"")</f>
        <v/>
      </c>
      <c r="Z196" s="23" t="n"/>
      <c r="AA196" s="24">
        <f>IF(ISNUMBER(Z196),Z196,IF(ISNUMBER(K197),K197,""))</f>
        <v/>
      </c>
      <c r="AB196" s="27">
        <f>IF(AND(ISNUMBER(Y196),ISNUMBER(AA196)),AA196-Y196,"")</f>
        <v/>
      </c>
      <c r="AC196" s="24">
        <f>IF(ISNUMBER(AA196),0.04*AA196,"")</f>
        <v/>
      </c>
      <c r="AD196" s="28">
        <f>IF(AND(ISNUMBER(AB196),ISNUMBER(AA196)),IF(AA196=0,"",AB196/AA196),"")</f>
        <v/>
      </c>
      <c r="AE196" s="29">
        <f>IF(ISNUMBER(AB196),IF(ROUND(ABS(AB196),3)&lt;=ROUND(AC196,3),"Inside 4%","Over 4%"),"")</f>
        <v/>
      </c>
      <c r="AF196" s="22" t="n"/>
    </row>
    <row r="197">
      <c r="A197" s="30">
        <f>IF(A196="","",A196+1)</f>
        <v/>
      </c>
      <c r="B197" s="22" t="n"/>
      <c r="C197" s="23" t="n"/>
      <c r="D197" s="22" t="n"/>
      <c r="E197" s="22" t="n"/>
      <c r="F197" s="23" t="n"/>
      <c r="G197" s="22" t="n"/>
      <c r="H197" s="22" t="n"/>
      <c r="I197" s="23" t="n"/>
      <c r="J197" s="22" t="n"/>
      <c r="K197" s="24">
        <f>IF(COUNT(C197,F197,I197)=0,"",SUM(C197,F197,I197))</f>
        <v/>
      </c>
      <c r="L197" s="25" t="n"/>
      <c r="M197" s="25" t="n"/>
      <c r="N197" s="25" t="n"/>
      <c r="O197" s="25" t="n"/>
      <c r="P197" s="25" t="n"/>
      <c r="Q197" s="25" t="n"/>
      <c r="R197" s="25" t="n"/>
      <c r="S197" s="25" t="n"/>
      <c r="T197" s="24">
        <f>IF(COUNT(L197:S197)=0,"",SUM(L197:S197))</f>
        <v/>
      </c>
      <c r="U197" s="23" t="n"/>
      <c r="V197" s="26">
        <f>IF(A197="","",SUMIFS('Tankers'!$G$4:$G$2003,'Tankers'!$A$4:$A$2003,A197,'Tankers'!$D$4:$D$2003,$I$3))</f>
        <v/>
      </c>
      <c r="W197" s="26">
        <f>IF(V197="","",IF($T$3="",0,V197*$T$3/100))</f>
        <v/>
      </c>
      <c r="X197" s="24">
        <f>IF(OR(NOT(ISNUMBER(T197)),NOT(ISNUMBER(T198))),"",IF(COUNT(L197:S197)&lt;&gt;COUNT(L198:S198),"Check the meters",T198-T197-IF($L$4="Yes",N(U197),0)))</f>
        <v/>
      </c>
      <c r="Y197" s="24">
        <f>IF(AND(ISNUMBER(K197),ISNUMBER(V197),ISNUMBER(W197),ISNUMBER(X197)),K197+V197-W197-X197,"")</f>
        <v/>
      </c>
      <c r="Z197" s="23" t="n"/>
      <c r="AA197" s="24">
        <f>IF(ISNUMBER(Z197),Z197,IF(ISNUMBER(K198),K198,""))</f>
        <v/>
      </c>
      <c r="AB197" s="27">
        <f>IF(AND(ISNUMBER(Y197),ISNUMBER(AA197)),AA197-Y197,"")</f>
        <v/>
      </c>
      <c r="AC197" s="24">
        <f>IF(ISNUMBER(AA197),0.04*AA197,"")</f>
        <v/>
      </c>
      <c r="AD197" s="28">
        <f>IF(AND(ISNUMBER(AB197),ISNUMBER(AA197)),IF(AA197=0,"",AB197/AA197),"")</f>
        <v/>
      </c>
      <c r="AE197" s="29">
        <f>IF(ISNUMBER(AB197),IF(ROUND(ABS(AB197),3)&lt;=ROUND(AC197,3),"Inside 4%","Over 4%"),"")</f>
        <v/>
      </c>
      <c r="AF197" s="22" t="n"/>
    </row>
    <row r="198">
      <c r="A198" s="30">
        <f>IF(A197="","",A197+1)</f>
        <v/>
      </c>
      <c r="B198" s="22" t="n"/>
      <c r="C198" s="23" t="n"/>
      <c r="D198" s="22" t="n"/>
      <c r="E198" s="22" t="n"/>
      <c r="F198" s="23" t="n"/>
      <c r="G198" s="22" t="n"/>
      <c r="H198" s="22" t="n"/>
      <c r="I198" s="23" t="n"/>
      <c r="J198" s="22" t="n"/>
      <c r="K198" s="24">
        <f>IF(COUNT(C198,F198,I198)=0,"",SUM(C198,F198,I198))</f>
        <v/>
      </c>
      <c r="L198" s="25" t="n"/>
      <c r="M198" s="25" t="n"/>
      <c r="N198" s="25" t="n"/>
      <c r="O198" s="25" t="n"/>
      <c r="P198" s="25" t="n"/>
      <c r="Q198" s="25" t="n"/>
      <c r="R198" s="25" t="n"/>
      <c r="S198" s="25" t="n"/>
      <c r="T198" s="24">
        <f>IF(COUNT(L198:S198)=0,"",SUM(L198:S198))</f>
        <v/>
      </c>
      <c r="U198" s="23" t="n"/>
      <c r="V198" s="26">
        <f>IF(A198="","",SUMIFS('Tankers'!$G$4:$G$2003,'Tankers'!$A$4:$A$2003,A198,'Tankers'!$D$4:$D$2003,$I$3))</f>
        <v/>
      </c>
      <c r="W198" s="26">
        <f>IF(V198="","",IF($T$3="",0,V198*$T$3/100))</f>
        <v/>
      </c>
      <c r="X198" s="24">
        <f>IF(OR(NOT(ISNUMBER(T198)),NOT(ISNUMBER(T199))),"",IF(COUNT(L198:S198)&lt;&gt;COUNT(L199:S199),"Check the meters",T199-T198-IF($L$4="Yes",N(U198),0)))</f>
        <v/>
      </c>
      <c r="Y198" s="24">
        <f>IF(AND(ISNUMBER(K198),ISNUMBER(V198),ISNUMBER(W198),ISNUMBER(X198)),K198+V198-W198-X198,"")</f>
        <v/>
      </c>
      <c r="Z198" s="23" t="n"/>
      <c r="AA198" s="24">
        <f>IF(ISNUMBER(Z198),Z198,IF(ISNUMBER(K199),K199,""))</f>
        <v/>
      </c>
      <c r="AB198" s="27">
        <f>IF(AND(ISNUMBER(Y198),ISNUMBER(AA198)),AA198-Y198,"")</f>
        <v/>
      </c>
      <c r="AC198" s="24">
        <f>IF(ISNUMBER(AA198),0.04*AA198,"")</f>
        <v/>
      </c>
      <c r="AD198" s="28">
        <f>IF(AND(ISNUMBER(AB198),ISNUMBER(AA198)),IF(AA198=0,"",AB198/AA198),"")</f>
        <v/>
      </c>
      <c r="AE198" s="29">
        <f>IF(ISNUMBER(AB198),IF(ROUND(ABS(AB198),3)&lt;=ROUND(AC198,3),"Inside 4%","Over 4%"),"")</f>
        <v/>
      </c>
      <c r="AF198" s="22" t="n"/>
    </row>
    <row r="199">
      <c r="A199" s="30">
        <f>IF(A198="","",A198+1)</f>
        <v/>
      </c>
      <c r="B199" s="22" t="n"/>
      <c r="C199" s="23" t="n"/>
      <c r="D199" s="22" t="n"/>
      <c r="E199" s="22" t="n"/>
      <c r="F199" s="23" t="n"/>
      <c r="G199" s="22" t="n"/>
      <c r="H199" s="22" t="n"/>
      <c r="I199" s="23" t="n"/>
      <c r="J199" s="22" t="n"/>
      <c r="K199" s="24">
        <f>IF(COUNT(C199,F199,I199)=0,"",SUM(C199,F199,I199))</f>
        <v/>
      </c>
      <c r="L199" s="25" t="n"/>
      <c r="M199" s="25" t="n"/>
      <c r="N199" s="25" t="n"/>
      <c r="O199" s="25" t="n"/>
      <c r="P199" s="25" t="n"/>
      <c r="Q199" s="25" t="n"/>
      <c r="R199" s="25" t="n"/>
      <c r="S199" s="25" t="n"/>
      <c r="T199" s="24">
        <f>IF(COUNT(L199:S199)=0,"",SUM(L199:S199))</f>
        <v/>
      </c>
      <c r="U199" s="23" t="n"/>
      <c r="V199" s="26">
        <f>IF(A199="","",SUMIFS('Tankers'!$G$4:$G$2003,'Tankers'!$A$4:$A$2003,A199,'Tankers'!$D$4:$D$2003,$I$3))</f>
        <v/>
      </c>
      <c r="W199" s="26">
        <f>IF(V199="","",IF($T$3="",0,V199*$T$3/100))</f>
        <v/>
      </c>
      <c r="X199" s="24">
        <f>IF(OR(NOT(ISNUMBER(T199)),NOT(ISNUMBER(T200))),"",IF(COUNT(L199:S199)&lt;&gt;COUNT(L200:S200),"Check the meters",T200-T199-IF($L$4="Yes",N(U199),0)))</f>
        <v/>
      </c>
      <c r="Y199" s="24">
        <f>IF(AND(ISNUMBER(K199),ISNUMBER(V199),ISNUMBER(W199),ISNUMBER(X199)),K199+V199-W199-X199,"")</f>
        <v/>
      </c>
      <c r="Z199" s="23" t="n"/>
      <c r="AA199" s="24">
        <f>IF(ISNUMBER(Z199),Z199,IF(ISNUMBER(K200),K200,""))</f>
        <v/>
      </c>
      <c r="AB199" s="27">
        <f>IF(AND(ISNUMBER(Y199),ISNUMBER(AA199)),AA199-Y199,"")</f>
        <v/>
      </c>
      <c r="AC199" s="24">
        <f>IF(ISNUMBER(AA199),0.04*AA199,"")</f>
        <v/>
      </c>
      <c r="AD199" s="28">
        <f>IF(AND(ISNUMBER(AB199),ISNUMBER(AA199)),IF(AA199=0,"",AB199/AA199),"")</f>
        <v/>
      </c>
      <c r="AE199" s="29">
        <f>IF(ISNUMBER(AB199),IF(ROUND(ABS(AB199),3)&lt;=ROUND(AC199,3),"Inside 4%","Over 4%"),"")</f>
        <v/>
      </c>
      <c r="AF199" s="22" t="n"/>
    </row>
    <row r="200">
      <c r="A200" s="30">
        <f>IF(A199="","",A199+1)</f>
        <v/>
      </c>
      <c r="B200" s="22" t="n"/>
      <c r="C200" s="23" t="n"/>
      <c r="D200" s="22" t="n"/>
      <c r="E200" s="22" t="n"/>
      <c r="F200" s="23" t="n"/>
      <c r="G200" s="22" t="n"/>
      <c r="H200" s="22" t="n"/>
      <c r="I200" s="23" t="n"/>
      <c r="J200" s="22" t="n"/>
      <c r="K200" s="24">
        <f>IF(COUNT(C200,F200,I200)=0,"",SUM(C200,F200,I200))</f>
        <v/>
      </c>
      <c r="L200" s="25" t="n"/>
      <c r="M200" s="25" t="n"/>
      <c r="N200" s="25" t="n"/>
      <c r="O200" s="25" t="n"/>
      <c r="P200" s="25" t="n"/>
      <c r="Q200" s="25" t="n"/>
      <c r="R200" s="25" t="n"/>
      <c r="S200" s="25" t="n"/>
      <c r="T200" s="24">
        <f>IF(COUNT(L200:S200)=0,"",SUM(L200:S200))</f>
        <v/>
      </c>
      <c r="U200" s="23" t="n"/>
      <c r="V200" s="26">
        <f>IF(A200="","",SUMIFS('Tankers'!$G$4:$G$2003,'Tankers'!$A$4:$A$2003,A200,'Tankers'!$D$4:$D$2003,$I$3))</f>
        <v/>
      </c>
      <c r="W200" s="26">
        <f>IF(V200="","",IF($T$3="",0,V200*$T$3/100))</f>
        <v/>
      </c>
      <c r="X200" s="24">
        <f>IF(OR(NOT(ISNUMBER(T200)),NOT(ISNUMBER(T201))),"",IF(COUNT(L200:S200)&lt;&gt;COUNT(L201:S201),"Check the meters",T201-T200-IF($L$4="Yes",N(U200),0)))</f>
        <v/>
      </c>
      <c r="Y200" s="24">
        <f>IF(AND(ISNUMBER(K200),ISNUMBER(V200),ISNUMBER(W200),ISNUMBER(X200)),K200+V200-W200-X200,"")</f>
        <v/>
      </c>
      <c r="Z200" s="23" t="n"/>
      <c r="AA200" s="24">
        <f>IF(ISNUMBER(Z200),Z200,IF(ISNUMBER(K201),K201,""))</f>
        <v/>
      </c>
      <c r="AB200" s="27">
        <f>IF(AND(ISNUMBER(Y200),ISNUMBER(AA200)),AA200-Y200,"")</f>
        <v/>
      </c>
      <c r="AC200" s="24">
        <f>IF(ISNUMBER(AA200),0.04*AA200,"")</f>
        <v/>
      </c>
      <c r="AD200" s="28">
        <f>IF(AND(ISNUMBER(AB200),ISNUMBER(AA200)),IF(AA200=0,"",AB200/AA200),"")</f>
        <v/>
      </c>
      <c r="AE200" s="29">
        <f>IF(ISNUMBER(AB200),IF(ROUND(ABS(AB200),3)&lt;=ROUND(AC200,3),"Inside 4%","Over 4%"),"")</f>
        <v/>
      </c>
      <c r="AF200" s="22" t="n"/>
    </row>
    <row r="201">
      <c r="A201" s="30">
        <f>IF(A200="","",A200+1)</f>
        <v/>
      </c>
      <c r="B201" s="22" t="n"/>
      <c r="C201" s="23" t="n"/>
      <c r="D201" s="22" t="n"/>
      <c r="E201" s="22" t="n"/>
      <c r="F201" s="23" t="n"/>
      <c r="G201" s="22" t="n"/>
      <c r="H201" s="22" t="n"/>
      <c r="I201" s="23" t="n"/>
      <c r="J201" s="22" t="n"/>
      <c r="K201" s="24">
        <f>IF(COUNT(C201,F201,I201)=0,"",SUM(C201,F201,I201))</f>
        <v/>
      </c>
      <c r="L201" s="25" t="n"/>
      <c r="M201" s="25" t="n"/>
      <c r="N201" s="25" t="n"/>
      <c r="O201" s="25" t="n"/>
      <c r="P201" s="25" t="n"/>
      <c r="Q201" s="25" t="n"/>
      <c r="R201" s="25" t="n"/>
      <c r="S201" s="25" t="n"/>
      <c r="T201" s="24">
        <f>IF(COUNT(L201:S201)=0,"",SUM(L201:S201))</f>
        <v/>
      </c>
      <c r="U201" s="23" t="n"/>
      <c r="V201" s="26">
        <f>IF(A201="","",SUMIFS('Tankers'!$G$4:$G$2003,'Tankers'!$A$4:$A$2003,A201,'Tankers'!$D$4:$D$2003,$I$3))</f>
        <v/>
      </c>
      <c r="W201" s="26">
        <f>IF(V201="","",IF($T$3="",0,V201*$T$3/100))</f>
        <v/>
      </c>
      <c r="X201" s="24">
        <f>IF(OR(NOT(ISNUMBER(T201)),NOT(ISNUMBER(T202))),"",IF(COUNT(L201:S201)&lt;&gt;COUNT(L202:S202),"Check the meters",T202-T201-IF($L$4="Yes",N(U201),0)))</f>
        <v/>
      </c>
      <c r="Y201" s="24">
        <f>IF(AND(ISNUMBER(K201),ISNUMBER(V201),ISNUMBER(W201),ISNUMBER(X201)),K201+V201-W201-X201,"")</f>
        <v/>
      </c>
      <c r="Z201" s="23" t="n"/>
      <c r="AA201" s="24">
        <f>IF(ISNUMBER(Z201),Z201,IF(ISNUMBER(K202),K202,""))</f>
        <v/>
      </c>
      <c r="AB201" s="27">
        <f>IF(AND(ISNUMBER(Y201),ISNUMBER(AA201)),AA201-Y201,"")</f>
        <v/>
      </c>
      <c r="AC201" s="24">
        <f>IF(ISNUMBER(AA201),0.04*AA201,"")</f>
        <v/>
      </c>
      <c r="AD201" s="28">
        <f>IF(AND(ISNUMBER(AB201),ISNUMBER(AA201)),IF(AA201=0,"",AB201/AA201),"")</f>
        <v/>
      </c>
      <c r="AE201" s="29">
        <f>IF(ISNUMBER(AB201),IF(ROUND(ABS(AB201),3)&lt;=ROUND(AC201,3),"Inside 4%","Over 4%"),"")</f>
        <v/>
      </c>
      <c r="AF201" s="22" t="n"/>
    </row>
    <row r="202">
      <c r="A202" s="30">
        <f>IF(A201="","",A201+1)</f>
        <v/>
      </c>
      <c r="B202" s="22" t="n"/>
      <c r="C202" s="23" t="n"/>
      <c r="D202" s="22" t="n"/>
      <c r="E202" s="22" t="n"/>
      <c r="F202" s="23" t="n"/>
      <c r="G202" s="22" t="n"/>
      <c r="H202" s="22" t="n"/>
      <c r="I202" s="23" t="n"/>
      <c r="J202" s="22" t="n"/>
      <c r="K202" s="24">
        <f>IF(COUNT(C202,F202,I202)=0,"",SUM(C202,F202,I202))</f>
        <v/>
      </c>
      <c r="L202" s="25" t="n"/>
      <c r="M202" s="25" t="n"/>
      <c r="N202" s="25" t="n"/>
      <c r="O202" s="25" t="n"/>
      <c r="P202" s="25" t="n"/>
      <c r="Q202" s="25" t="n"/>
      <c r="R202" s="25" t="n"/>
      <c r="S202" s="25" t="n"/>
      <c r="T202" s="24">
        <f>IF(COUNT(L202:S202)=0,"",SUM(L202:S202))</f>
        <v/>
      </c>
      <c r="U202" s="23" t="n"/>
      <c r="V202" s="26">
        <f>IF(A202="","",SUMIFS('Tankers'!$G$4:$G$2003,'Tankers'!$A$4:$A$2003,A202,'Tankers'!$D$4:$D$2003,$I$3))</f>
        <v/>
      </c>
      <c r="W202" s="26">
        <f>IF(V202="","",IF($T$3="",0,V202*$T$3/100))</f>
        <v/>
      </c>
      <c r="X202" s="24">
        <f>IF(OR(NOT(ISNUMBER(T202)),NOT(ISNUMBER(T203))),"",IF(COUNT(L202:S202)&lt;&gt;COUNT(L203:S203),"Check the meters",T203-T202-IF($L$4="Yes",N(U202),0)))</f>
        <v/>
      </c>
      <c r="Y202" s="24">
        <f>IF(AND(ISNUMBER(K202),ISNUMBER(V202),ISNUMBER(W202),ISNUMBER(X202)),K202+V202-W202-X202,"")</f>
        <v/>
      </c>
      <c r="Z202" s="23" t="n"/>
      <c r="AA202" s="24">
        <f>IF(ISNUMBER(Z202),Z202,IF(ISNUMBER(K203),K203,""))</f>
        <v/>
      </c>
      <c r="AB202" s="27">
        <f>IF(AND(ISNUMBER(Y202),ISNUMBER(AA202)),AA202-Y202,"")</f>
        <v/>
      </c>
      <c r="AC202" s="24">
        <f>IF(ISNUMBER(AA202),0.04*AA202,"")</f>
        <v/>
      </c>
      <c r="AD202" s="28">
        <f>IF(AND(ISNUMBER(AB202),ISNUMBER(AA202)),IF(AA202=0,"",AB202/AA202),"")</f>
        <v/>
      </c>
      <c r="AE202" s="29">
        <f>IF(ISNUMBER(AB202),IF(ROUND(ABS(AB202),3)&lt;=ROUND(AC202,3),"Inside 4%","Over 4%"),"")</f>
        <v/>
      </c>
      <c r="AF202" s="22" t="n"/>
    </row>
    <row r="203">
      <c r="A203" s="30">
        <f>IF(A202="","",A202+1)</f>
        <v/>
      </c>
      <c r="B203" s="22" t="n"/>
      <c r="C203" s="23" t="n"/>
      <c r="D203" s="22" t="n"/>
      <c r="E203" s="22" t="n"/>
      <c r="F203" s="23" t="n"/>
      <c r="G203" s="22" t="n"/>
      <c r="H203" s="22" t="n"/>
      <c r="I203" s="23" t="n"/>
      <c r="J203" s="22" t="n"/>
      <c r="K203" s="24">
        <f>IF(COUNT(C203,F203,I203)=0,"",SUM(C203,F203,I203))</f>
        <v/>
      </c>
      <c r="L203" s="25" t="n"/>
      <c r="M203" s="25" t="n"/>
      <c r="N203" s="25" t="n"/>
      <c r="O203" s="25" t="n"/>
      <c r="P203" s="25" t="n"/>
      <c r="Q203" s="25" t="n"/>
      <c r="R203" s="25" t="n"/>
      <c r="S203" s="25" t="n"/>
      <c r="T203" s="24">
        <f>IF(COUNT(L203:S203)=0,"",SUM(L203:S203))</f>
        <v/>
      </c>
      <c r="U203" s="23" t="n"/>
      <c r="V203" s="26">
        <f>IF(A203="","",SUMIFS('Tankers'!$G$4:$G$2003,'Tankers'!$A$4:$A$2003,A203,'Tankers'!$D$4:$D$2003,$I$3))</f>
        <v/>
      </c>
      <c r="W203" s="26">
        <f>IF(V203="","",IF($T$3="",0,V203*$T$3/100))</f>
        <v/>
      </c>
      <c r="X203" s="24">
        <f>IF(OR(NOT(ISNUMBER(T203)),NOT(ISNUMBER(T204))),"",IF(COUNT(L203:S203)&lt;&gt;COUNT(L204:S204),"Check the meters",T204-T203-IF($L$4="Yes",N(U203),0)))</f>
        <v/>
      </c>
      <c r="Y203" s="24">
        <f>IF(AND(ISNUMBER(K203),ISNUMBER(V203),ISNUMBER(W203),ISNUMBER(X203)),K203+V203-W203-X203,"")</f>
        <v/>
      </c>
      <c r="Z203" s="23" t="n"/>
      <c r="AA203" s="24">
        <f>IF(ISNUMBER(Z203),Z203,IF(ISNUMBER(K204),K204,""))</f>
        <v/>
      </c>
      <c r="AB203" s="27">
        <f>IF(AND(ISNUMBER(Y203),ISNUMBER(AA203)),AA203-Y203,"")</f>
        <v/>
      </c>
      <c r="AC203" s="24">
        <f>IF(ISNUMBER(AA203),0.04*AA203,"")</f>
        <v/>
      </c>
      <c r="AD203" s="28">
        <f>IF(AND(ISNUMBER(AB203),ISNUMBER(AA203)),IF(AA203=0,"",AB203/AA203),"")</f>
        <v/>
      </c>
      <c r="AE203" s="29">
        <f>IF(ISNUMBER(AB203),IF(ROUND(ABS(AB203),3)&lt;=ROUND(AC203,3),"Inside 4%","Over 4%"),"")</f>
        <v/>
      </c>
      <c r="AF203" s="22" t="n"/>
    </row>
    <row r="204">
      <c r="A204" s="30">
        <f>IF(A203="","",A203+1)</f>
        <v/>
      </c>
      <c r="B204" s="22" t="n"/>
      <c r="C204" s="23" t="n"/>
      <c r="D204" s="22" t="n"/>
      <c r="E204" s="22" t="n"/>
      <c r="F204" s="23" t="n"/>
      <c r="G204" s="22" t="n"/>
      <c r="H204" s="22" t="n"/>
      <c r="I204" s="23" t="n"/>
      <c r="J204" s="22" t="n"/>
      <c r="K204" s="24">
        <f>IF(COUNT(C204,F204,I204)=0,"",SUM(C204,F204,I204))</f>
        <v/>
      </c>
      <c r="L204" s="25" t="n"/>
      <c r="M204" s="25" t="n"/>
      <c r="N204" s="25" t="n"/>
      <c r="O204" s="25" t="n"/>
      <c r="P204" s="25" t="n"/>
      <c r="Q204" s="25" t="n"/>
      <c r="R204" s="25" t="n"/>
      <c r="S204" s="25" t="n"/>
      <c r="T204" s="24">
        <f>IF(COUNT(L204:S204)=0,"",SUM(L204:S204))</f>
        <v/>
      </c>
      <c r="U204" s="23" t="n"/>
      <c r="V204" s="26">
        <f>IF(A204="","",SUMIFS('Tankers'!$G$4:$G$2003,'Tankers'!$A$4:$A$2003,A204,'Tankers'!$D$4:$D$2003,$I$3))</f>
        <v/>
      </c>
      <c r="W204" s="26">
        <f>IF(V204="","",IF($T$3="",0,V204*$T$3/100))</f>
        <v/>
      </c>
      <c r="X204" s="24">
        <f>IF(OR(NOT(ISNUMBER(T204)),NOT(ISNUMBER(T205))),"",IF(COUNT(L204:S204)&lt;&gt;COUNT(L205:S205),"Check the meters",T205-T204-IF($L$4="Yes",N(U204),0)))</f>
        <v/>
      </c>
      <c r="Y204" s="24">
        <f>IF(AND(ISNUMBER(K204),ISNUMBER(V204),ISNUMBER(W204),ISNUMBER(X204)),K204+V204-W204-X204,"")</f>
        <v/>
      </c>
      <c r="Z204" s="23" t="n"/>
      <c r="AA204" s="24">
        <f>IF(ISNUMBER(Z204),Z204,IF(ISNUMBER(K205),K205,""))</f>
        <v/>
      </c>
      <c r="AB204" s="27">
        <f>IF(AND(ISNUMBER(Y204),ISNUMBER(AA204)),AA204-Y204,"")</f>
        <v/>
      </c>
      <c r="AC204" s="24">
        <f>IF(ISNUMBER(AA204),0.04*AA204,"")</f>
        <v/>
      </c>
      <c r="AD204" s="28">
        <f>IF(AND(ISNUMBER(AB204),ISNUMBER(AA204)),IF(AA204=0,"",AB204/AA204),"")</f>
        <v/>
      </c>
      <c r="AE204" s="29">
        <f>IF(ISNUMBER(AB204),IF(ROUND(ABS(AB204),3)&lt;=ROUND(AC204,3),"Inside 4%","Over 4%"),"")</f>
        <v/>
      </c>
      <c r="AF204" s="22" t="n"/>
    </row>
    <row r="205">
      <c r="A205" s="30">
        <f>IF(A204="","",A204+1)</f>
        <v/>
      </c>
      <c r="B205" s="22" t="n"/>
      <c r="C205" s="23" t="n"/>
      <c r="D205" s="22" t="n"/>
      <c r="E205" s="22" t="n"/>
      <c r="F205" s="23" t="n"/>
      <c r="G205" s="22" t="n"/>
      <c r="H205" s="22" t="n"/>
      <c r="I205" s="23" t="n"/>
      <c r="J205" s="22" t="n"/>
      <c r="K205" s="24">
        <f>IF(COUNT(C205,F205,I205)=0,"",SUM(C205,F205,I205))</f>
        <v/>
      </c>
      <c r="L205" s="25" t="n"/>
      <c r="M205" s="25" t="n"/>
      <c r="N205" s="25" t="n"/>
      <c r="O205" s="25" t="n"/>
      <c r="P205" s="25" t="n"/>
      <c r="Q205" s="25" t="n"/>
      <c r="R205" s="25" t="n"/>
      <c r="S205" s="25" t="n"/>
      <c r="T205" s="24">
        <f>IF(COUNT(L205:S205)=0,"",SUM(L205:S205))</f>
        <v/>
      </c>
      <c r="U205" s="23" t="n"/>
      <c r="V205" s="26">
        <f>IF(A205="","",SUMIFS('Tankers'!$G$4:$G$2003,'Tankers'!$A$4:$A$2003,A205,'Tankers'!$D$4:$D$2003,$I$3))</f>
        <v/>
      </c>
      <c r="W205" s="26">
        <f>IF(V205="","",IF($T$3="",0,V205*$T$3/100))</f>
        <v/>
      </c>
      <c r="X205" s="24">
        <f>IF(OR(NOT(ISNUMBER(T205)),NOT(ISNUMBER(T206))),"",IF(COUNT(L205:S205)&lt;&gt;COUNT(L206:S206),"Check the meters",T206-T205-IF($L$4="Yes",N(U205),0)))</f>
        <v/>
      </c>
      <c r="Y205" s="24">
        <f>IF(AND(ISNUMBER(K205),ISNUMBER(V205),ISNUMBER(W205),ISNUMBER(X205)),K205+V205-W205-X205,"")</f>
        <v/>
      </c>
      <c r="Z205" s="23" t="n"/>
      <c r="AA205" s="24">
        <f>IF(ISNUMBER(Z205),Z205,IF(ISNUMBER(K206),K206,""))</f>
        <v/>
      </c>
      <c r="AB205" s="27">
        <f>IF(AND(ISNUMBER(Y205),ISNUMBER(AA205)),AA205-Y205,"")</f>
        <v/>
      </c>
      <c r="AC205" s="24">
        <f>IF(ISNUMBER(AA205),0.04*AA205,"")</f>
        <v/>
      </c>
      <c r="AD205" s="28">
        <f>IF(AND(ISNUMBER(AB205),ISNUMBER(AA205)),IF(AA205=0,"",AB205/AA205),"")</f>
        <v/>
      </c>
      <c r="AE205" s="29">
        <f>IF(ISNUMBER(AB205),IF(ROUND(ABS(AB205),3)&lt;=ROUND(AC205,3),"Inside 4%","Over 4%"),"")</f>
        <v/>
      </c>
      <c r="AF205" s="22" t="n"/>
    </row>
    <row r="206">
      <c r="A206" s="30">
        <f>IF(A205="","",A205+1)</f>
        <v/>
      </c>
      <c r="B206" s="22" t="n"/>
      <c r="C206" s="23" t="n"/>
      <c r="D206" s="22" t="n"/>
      <c r="E206" s="22" t="n"/>
      <c r="F206" s="23" t="n"/>
      <c r="G206" s="22" t="n"/>
      <c r="H206" s="22" t="n"/>
      <c r="I206" s="23" t="n"/>
      <c r="J206" s="22" t="n"/>
      <c r="K206" s="24">
        <f>IF(COUNT(C206,F206,I206)=0,"",SUM(C206,F206,I206))</f>
        <v/>
      </c>
      <c r="L206" s="25" t="n"/>
      <c r="M206" s="25" t="n"/>
      <c r="N206" s="25" t="n"/>
      <c r="O206" s="25" t="n"/>
      <c r="P206" s="25" t="n"/>
      <c r="Q206" s="25" t="n"/>
      <c r="R206" s="25" t="n"/>
      <c r="S206" s="25" t="n"/>
      <c r="T206" s="24">
        <f>IF(COUNT(L206:S206)=0,"",SUM(L206:S206))</f>
        <v/>
      </c>
      <c r="U206" s="23" t="n"/>
      <c r="V206" s="26">
        <f>IF(A206="","",SUMIFS('Tankers'!$G$4:$G$2003,'Tankers'!$A$4:$A$2003,A206,'Tankers'!$D$4:$D$2003,$I$3))</f>
        <v/>
      </c>
      <c r="W206" s="26">
        <f>IF(V206="","",IF($T$3="",0,V206*$T$3/100))</f>
        <v/>
      </c>
      <c r="X206" s="24">
        <f>IF(OR(NOT(ISNUMBER(T206)),NOT(ISNUMBER(T207))),"",IF(COUNT(L206:S206)&lt;&gt;COUNT(L207:S207),"Check the meters",T207-T206-IF($L$4="Yes",N(U206),0)))</f>
        <v/>
      </c>
      <c r="Y206" s="24">
        <f>IF(AND(ISNUMBER(K206),ISNUMBER(V206),ISNUMBER(W206),ISNUMBER(X206)),K206+V206-W206-X206,"")</f>
        <v/>
      </c>
      <c r="Z206" s="23" t="n"/>
      <c r="AA206" s="24">
        <f>IF(ISNUMBER(Z206),Z206,IF(ISNUMBER(K207),K207,""))</f>
        <v/>
      </c>
      <c r="AB206" s="27">
        <f>IF(AND(ISNUMBER(Y206),ISNUMBER(AA206)),AA206-Y206,"")</f>
        <v/>
      </c>
      <c r="AC206" s="24">
        <f>IF(ISNUMBER(AA206),0.04*AA206,"")</f>
        <v/>
      </c>
      <c r="AD206" s="28">
        <f>IF(AND(ISNUMBER(AB206),ISNUMBER(AA206)),IF(AA206=0,"",AB206/AA206),"")</f>
        <v/>
      </c>
      <c r="AE206" s="29">
        <f>IF(ISNUMBER(AB206),IF(ROUND(ABS(AB206),3)&lt;=ROUND(AC206,3),"Inside 4%","Over 4%"),"")</f>
        <v/>
      </c>
      <c r="AF206" s="22" t="n"/>
    </row>
    <row r="207">
      <c r="A207" s="30">
        <f>IF(A206="","",A206+1)</f>
        <v/>
      </c>
      <c r="B207" s="22" t="n"/>
      <c r="C207" s="23" t="n"/>
      <c r="D207" s="22" t="n"/>
      <c r="E207" s="22" t="n"/>
      <c r="F207" s="23" t="n"/>
      <c r="G207" s="22" t="n"/>
      <c r="H207" s="22" t="n"/>
      <c r="I207" s="23" t="n"/>
      <c r="J207" s="22" t="n"/>
      <c r="K207" s="24">
        <f>IF(COUNT(C207,F207,I207)=0,"",SUM(C207,F207,I207))</f>
        <v/>
      </c>
      <c r="L207" s="25" t="n"/>
      <c r="M207" s="25" t="n"/>
      <c r="N207" s="25" t="n"/>
      <c r="O207" s="25" t="n"/>
      <c r="P207" s="25" t="n"/>
      <c r="Q207" s="25" t="n"/>
      <c r="R207" s="25" t="n"/>
      <c r="S207" s="25" t="n"/>
      <c r="T207" s="24">
        <f>IF(COUNT(L207:S207)=0,"",SUM(L207:S207))</f>
        <v/>
      </c>
      <c r="U207" s="23" t="n"/>
      <c r="V207" s="26">
        <f>IF(A207="","",SUMIFS('Tankers'!$G$4:$G$2003,'Tankers'!$A$4:$A$2003,A207,'Tankers'!$D$4:$D$2003,$I$3))</f>
        <v/>
      </c>
      <c r="W207" s="26">
        <f>IF(V207="","",IF($T$3="",0,V207*$T$3/100))</f>
        <v/>
      </c>
      <c r="X207" s="24">
        <f>IF(OR(NOT(ISNUMBER(T207)),NOT(ISNUMBER(T208))),"",IF(COUNT(L207:S207)&lt;&gt;COUNT(L208:S208),"Check the meters",T208-T207-IF($L$4="Yes",N(U207),0)))</f>
        <v/>
      </c>
      <c r="Y207" s="24">
        <f>IF(AND(ISNUMBER(K207),ISNUMBER(V207),ISNUMBER(W207),ISNUMBER(X207)),K207+V207-W207-X207,"")</f>
        <v/>
      </c>
      <c r="Z207" s="23" t="n"/>
      <c r="AA207" s="24">
        <f>IF(ISNUMBER(Z207),Z207,IF(ISNUMBER(K208),K208,""))</f>
        <v/>
      </c>
      <c r="AB207" s="27">
        <f>IF(AND(ISNUMBER(Y207),ISNUMBER(AA207)),AA207-Y207,"")</f>
        <v/>
      </c>
      <c r="AC207" s="24">
        <f>IF(ISNUMBER(AA207),0.04*AA207,"")</f>
        <v/>
      </c>
      <c r="AD207" s="28">
        <f>IF(AND(ISNUMBER(AB207),ISNUMBER(AA207)),IF(AA207=0,"",AB207/AA207),"")</f>
        <v/>
      </c>
      <c r="AE207" s="29">
        <f>IF(ISNUMBER(AB207),IF(ROUND(ABS(AB207),3)&lt;=ROUND(AC207,3),"Inside 4%","Over 4%"),"")</f>
        <v/>
      </c>
      <c r="AF207" s="22" t="n"/>
    </row>
    <row r="208">
      <c r="A208" s="30">
        <f>IF(A207="","",A207+1)</f>
        <v/>
      </c>
      <c r="B208" s="22" t="n"/>
      <c r="C208" s="23" t="n"/>
      <c r="D208" s="22" t="n"/>
      <c r="E208" s="22" t="n"/>
      <c r="F208" s="23" t="n"/>
      <c r="G208" s="22" t="n"/>
      <c r="H208" s="22" t="n"/>
      <c r="I208" s="23" t="n"/>
      <c r="J208" s="22" t="n"/>
      <c r="K208" s="24">
        <f>IF(COUNT(C208,F208,I208)=0,"",SUM(C208,F208,I208))</f>
        <v/>
      </c>
      <c r="L208" s="25" t="n"/>
      <c r="M208" s="25" t="n"/>
      <c r="N208" s="25" t="n"/>
      <c r="O208" s="25" t="n"/>
      <c r="P208" s="25" t="n"/>
      <c r="Q208" s="25" t="n"/>
      <c r="R208" s="25" t="n"/>
      <c r="S208" s="25" t="n"/>
      <c r="T208" s="24">
        <f>IF(COUNT(L208:S208)=0,"",SUM(L208:S208))</f>
        <v/>
      </c>
      <c r="U208" s="23" t="n"/>
      <c r="V208" s="26">
        <f>IF(A208="","",SUMIFS('Tankers'!$G$4:$G$2003,'Tankers'!$A$4:$A$2003,A208,'Tankers'!$D$4:$D$2003,$I$3))</f>
        <v/>
      </c>
      <c r="W208" s="26">
        <f>IF(V208="","",IF($T$3="",0,V208*$T$3/100))</f>
        <v/>
      </c>
      <c r="X208" s="24">
        <f>IF(OR(NOT(ISNUMBER(T208)),NOT(ISNUMBER(T209))),"",IF(COUNT(L208:S208)&lt;&gt;COUNT(L209:S209),"Check the meters",T209-T208-IF($L$4="Yes",N(U208),0)))</f>
        <v/>
      </c>
      <c r="Y208" s="24">
        <f>IF(AND(ISNUMBER(K208),ISNUMBER(V208),ISNUMBER(W208),ISNUMBER(X208)),K208+V208-W208-X208,"")</f>
        <v/>
      </c>
      <c r="Z208" s="23" t="n"/>
      <c r="AA208" s="24">
        <f>IF(ISNUMBER(Z208),Z208,IF(ISNUMBER(K209),K209,""))</f>
        <v/>
      </c>
      <c r="AB208" s="27">
        <f>IF(AND(ISNUMBER(Y208),ISNUMBER(AA208)),AA208-Y208,"")</f>
        <v/>
      </c>
      <c r="AC208" s="24">
        <f>IF(ISNUMBER(AA208),0.04*AA208,"")</f>
        <v/>
      </c>
      <c r="AD208" s="28">
        <f>IF(AND(ISNUMBER(AB208),ISNUMBER(AA208)),IF(AA208=0,"",AB208/AA208),"")</f>
        <v/>
      </c>
      <c r="AE208" s="29">
        <f>IF(ISNUMBER(AB208),IF(ROUND(ABS(AB208),3)&lt;=ROUND(AC208,3),"Inside 4%","Over 4%"),"")</f>
        <v/>
      </c>
      <c r="AF208" s="22" t="n"/>
    </row>
    <row r="209">
      <c r="A209" s="30">
        <f>IF(A208="","",A208+1)</f>
        <v/>
      </c>
      <c r="B209" s="22" t="n"/>
      <c r="C209" s="23" t="n"/>
      <c r="D209" s="22" t="n"/>
      <c r="E209" s="22" t="n"/>
      <c r="F209" s="23" t="n"/>
      <c r="G209" s="22" t="n"/>
      <c r="H209" s="22" t="n"/>
      <c r="I209" s="23" t="n"/>
      <c r="J209" s="22" t="n"/>
      <c r="K209" s="24">
        <f>IF(COUNT(C209,F209,I209)=0,"",SUM(C209,F209,I209))</f>
        <v/>
      </c>
      <c r="L209" s="25" t="n"/>
      <c r="M209" s="25" t="n"/>
      <c r="N209" s="25" t="n"/>
      <c r="O209" s="25" t="n"/>
      <c r="P209" s="25" t="n"/>
      <c r="Q209" s="25" t="n"/>
      <c r="R209" s="25" t="n"/>
      <c r="S209" s="25" t="n"/>
      <c r="T209" s="24">
        <f>IF(COUNT(L209:S209)=0,"",SUM(L209:S209))</f>
        <v/>
      </c>
      <c r="U209" s="23" t="n"/>
      <c r="V209" s="26">
        <f>IF(A209="","",SUMIFS('Tankers'!$G$4:$G$2003,'Tankers'!$A$4:$A$2003,A209,'Tankers'!$D$4:$D$2003,$I$3))</f>
        <v/>
      </c>
      <c r="W209" s="26">
        <f>IF(V209="","",IF($T$3="",0,V209*$T$3/100))</f>
        <v/>
      </c>
      <c r="X209" s="24">
        <f>IF(OR(NOT(ISNUMBER(T209)),NOT(ISNUMBER(T210))),"",IF(COUNT(L209:S209)&lt;&gt;COUNT(L210:S210),"Check the meters",T210-T209-IF($L$4="Yes",N(U209),0)))</f>
        <v/>
      </c>
      <c r="Y209" s="24">
        <f>IF(AND(ISNUMBER(K209),ISNUMBER(V209),ISNUMBER(W209),ISNUMBER(X209)),K209+V209-W209-X209,"")</f>
        <v/>
      </c>
      <c r="Z209" s="23" t="n"/>
      <c r="AA209" s="24">
        <f>IF(ISNUMBER(Z209),Z209,IF(ISNUMBER(K210),K210,""))</f>
        <v/>
      </c>
      <c r="AB209" s="27">
        <f>IF(AND(ISNUMBER(Y209),ISNUMBER(AA209)),AA209-Y209,"")</f>
        <v/>
      </c>
      <c r="AC209" s="24">
        <f>IF(ISNUMBER(AA209),0.04*AA209,"")</f>
        <v/>
      </c>
      <c r="AD209" s="28">
        <f>IF(AND(ISNUMBER(AB209),ISNUMBER(AA209)),IF(AA209=0,"",AB209/AA209),"")</f>
        <v/>
      </c>
      <c r="AE209" s="29">
        <f>IF(ISNUMBER(AB209),IF(ROUND(ABS(AB209),3)&lt;=ROUND(AC209,3),"Inside 4%","Over 4%"),"")</f>
        <v/>
      </c>
      <c r="AF209" s="22" t="n"/>
    </row>
    <row r="210">
      <c r="A210" s="30">
        <f>IF(A209="","",A209+1)</f>
        <v/>
      </c>
      <c r="B210" s="22" t="n"/>
      <c r="C210" s="23" t="n"/>
      <c r="D210" s="22" t="n"/>
      <c r="E210" s="22" t="n"/>
      <c r="F210" s="23" t="n"/>
      <c r="G210" s="22" t="n"/>
      <c r="H210" s="22" t="n"/>
      <c r="I210" s="23" t="n"/>
      <c r="J210" s="22" t="n"/>
      <c r="K210" s="24">
        <f>IF(COUNT(C210,F210,I210)=0,"",SUM(C210,F210,I210))</f>
        <v/>
      </c>
      <c r="L210" s="25" t="n"/>
      <c r="M210" s="25" t="n"/>
      <c r="N210" s="25" t="n"/>
      <c r="O210" s="25" t="n"/>
      <c r="P210" s="25" t="n"/>
      <c r="Q210" s="25" t="n"/>
      <c r="R210" s="25" t="n"/>
      <c r="S210" s="25" t="n"/>
      <c r="T210" s="24">
        <f>IF(COUNT(L210:S210)=0,"",SUM(L210:S210))</f>
        <v/>
      </c>
      <c r="U210" s="23" t="n"/>
      <c r="V210" s="26">
        <f>IF(A210="","",SUMIFS('Tankers'!$G$4:$G$2003,'Tankers'!$A$4:$A$2003,A210,'Tankers'!$D$4:$D$2003,$I$3))</f>
        <v/>
      </c>
      <c r="W210" s="26">
        <f>IF(V210="","",IF($T$3="",0,V210*$T$3/100))</f>
        <v/>
      </c>
      <c r="X210" s="24">
        <f>IF(OR(NOT(ISNUMBER(T210)),NOT(ISNUMBER(T211))),"",IF(COUNT(L210:S210)&lt;&gt;COUNT(L211:S211),"Check the meters",T211-T210-IF($L$4="Yes",N(U210),0)))</f>
        <v/>
      </c>
      <c r="Y210" s="24">
        <f>IF(AND(ISNUMBER(K210),ISNUMBER(V210),ISNUMBER(W210),ISNUMBER(X210)),K210+V210-W210-X210,"")</f>
        <v/>
      </c>
      <c r="Z210" s="23" t="n"/>
      <c r="AA210" s="24">
        <f>IF(ISNUMBER(Z210),Z210,IF(ISNUMBER(K211),K211,""))</f>
        <v/>
      </c>
      <c r="AB210" s="27">
        <f>IF(AND(ISNUMBER(Y210),ISNUMBER(AA210)),AA210-Y210,"")</f>
        <v/>
      </c>
      <c r="AC210" s="24">
        <f>IF(ISNUMBER(AA210),0.04*AA210,"")</f>
        <v/>
      </c>
      <c r="AD210" s="28">
        <f>IF(AND(ISNUMBER(AB210),ISNUMBER(AA210)),IF(AA210=0,"",AB210/AA210),"")</f>
        <v/>
      </c>
      <c r="AE210" s="29">
        <f>IF(ISNUMBER(AB210),IF(ROUND(ABS(AB210),3)&lt;=ROUND(AC210,3),"Inside 4%","Over 4%"),"")</f>
        <v/>
      </c>
      <c r="AF210" s="22" t="n"/>
    </row>
    <row r="211">
      <c r="A211" s="30">
        <f>IF(A210="","",A210+1)</f>
        <v/>
      </c>
      <c r="B211" s="22" t="n"/>
      <c r="C211" s="23" t="n"/>
      <c r="D211" s="22" t="n"/>
      <c r="E211" s="22" t="n"/>
      <c r="F211" s="23" t="n"/>
      <c r="G211" s="22" t="n"/>
      <c r="H211" s="22" t="n"/>
      <c r="I211" s="23" t="n"/>
      <c r="J211" s="22" t="n"/>
      <c r="K211" s="24">
        <f>IF(COUNT(C211,F211,I211)=0,"",SUM(C211,F211,I211))</f>
        <v/>
      </c>
      <c r="L211" s="25" t="n"/>
      <c r="M211" s="25" t="n"/>
      <c r="N211" s="25" t="n"/>
      <c r="O211" s="25" t="n"/>
      <c r="P211" s="25" t="n"/>
      <c r="Q211" s="25" t="n"/>
      <c r="R211" s="25" t="n"/>
      <c r="S211" s="25" t="n"/>
      <c r="T211" s="24">
        <f>IF(COUNT(L211:S211)=0,"",SUM(L211:S211))</f>
        <v/>
      </c>
      <c r="U211" s="23" t="n"/>
      <c r="V211" s="26">
        <f>IF(A211="","",SUMIFS('Tankers'!$G$4:$G$2003,'Tankers'!$A$4:$A$2003,A211,'Tankers'!$D$4:$D$2003,$I$3))</f>
        <v/>
      </c>
      <c r="W211" s="26">
        <f>IF(V211="","",IF($T$3="",0,V211*$T$3/100))</f>
        <v/>
      </c>
      <c r="X211" s="24">
        <f>IF(OR(NOT(ISNUMBER(T211)),NOT(ISNUMBER(T212))),"",IF(COUNT(L211:S211)&lt;&gt;COUNT(L212:S212),"Check the meters",T212-T211-IF($L$4="Yes",N(U211),0)))</f>
        <v/>
      </c>
      <c r="Y211" s="24">
        <f>IF(AND(ISNUMBER(K211),ISNUMBER(V211),ISNUMBER(W211),ISNUMBER(X211)),K211+V211-W211-X211,"")</f>
        <v/>
      </c>
      <c r="Z211" s="23" t="n"/>
      <c r="AA211" s="24">
        <f>IF(ISNUMBER(Z211),Z211,IF(ISNUMBER(K212),K212,""))</f>
        <v/>
      </c>
      <c r="AB211" s="27">
        <f>IF(AND(ISNUMBER(Y211),ISNUMBER(AA211)),AA211-Y211,"")</f>
        <v/>
      </c>
      <c r="AC211" s="24">
        <f>IF(ISNUMBER(AA211),0.04*AA211,"")</f>
        <v/>
      </c>
      <c r="AD211" s="28">
        <f>IF(AND(ISNUMBER(AB211),ISNUMBER(AA211)),IF(AA211=0,"",AB211/AA211),"")</f>
        <v/>
      </c>
      <c r="AE211" s="29">
        <f>IF(ISNUMBER(AB211),IF(ROUND(ABS(AB211),3)&lt;=ROUND(AC211,3),"Inside 4%","Over 4%"),"")</f>
        <v/>
      </c>
      <c r="AF211" s="22" t="n"/>
    </row>
    <row r="212">
      <c r="A212" s="30">
        <f>IF(A211="","",A211+1)</f>
        <v/>
      </c>
      <c r="B212" s="22" t="n"/>
      <c r="C212" s="23" t="n"/>
      <c r="D212" s="22" t="n"/>
      <c r="E212" s="22" t="n"/>
      <c r="F212" s="23" t="n"/>
      <c r="G212" s="22" t="n"/>
      <c r="H212" s="22" t="n"/>
      <c r="I212" s="23" t="n"/>
      <c r="J212" s="22" t="n"/>
      <c r="K212" s="24">
        <f>IF(COUNT(C212,F212,I212)=0,"",SUM(C212,F212,I212))</f>
        <v/>
      </c>
      <c r="L212" s="25" t="n"/>
      <c r="M212" s="25" t="n"/>
      <c r="N212" s="25" t="n"/>
      <c r="O212" s="25" t="n"/>
      <c r="P212" s="25" t="n"/>
      <c r="Q212" s="25" t="n"/>
      <c r="R212" s="25" t="n"/>
      <c r="S212" s="25" t="n"/>
      <c r="T212" s="24">
        <f>IF(COUNT(L212:S212)=0,"",SUM(L212:S212))</f>
        <v/>
      </c>
      <c r="U212" s="23" t="n"/>
      <c r="V212" s="26">
        <f>IF(A212="","",SUMIFS('Tankers'!$G$4:$G$2003,'Tankers'!$A$4:$A$2003,A212,'Tankers'!$D$4:$D$2003,$I$3))</f>
        <v/>
      </c>
      <c r="W212" s="26">
        <f>IF(V212="","",IF($T$3="",0,V212*$T$3/100))</f>
        <v/>
      </c>
      <c r="X212" s="24">
        <f>IF(OR(NOT(ISNUMBER(T212)),NOT(ISNUMBER(T213))),"",IF(COUNT(L212:S212)&lt;&gt;COUNT(L213:S213),"Check the meters",T213-T212-IF($L$4="Yes",N(U212),0)))</f>
        <v/>
      </c>
      <c r="Y212" s="24">
        <f>IF(AND(ISNUMBER(K212),ISNUMBER(V212),ISNUMBER(W212),ISNUMBER(X212)),K212+V212-W212-X212,"")</f>
        <v/>
      </c>
      <c r="Z212" s="23" t="n"/>
      <c r="AA212" s="24">
        <f>IF(ISNUMBER(Z212),Z212,IF(ISNUMBER(K213),K213,""))</f>
        <v/>
      </c>
      <c r="AB212" s="27">
        <f>IF(AND(ISNUMBER(Y212),ISNUMBER(AA212)),AA212-Y212,"")</f>
        <v/>
      </c>
      <c r="AC212" s="24">
        <f>IF(ISNUMBER(AA212),0.04*AA212,"")</f>
        <v/>
      </c>
      <c r="AD212" s="28">
        <f>IF(AND(ISNUMBER(AB212),ISNUMBER(AA212)),IF(AA212=0,"",AB212/AA212),"")</f>
        <v/>
      </c>
      <c r="AE212" s="29">
        <f>IF(ISNUMBER(AB212),IF(ROUND(ABS(AB212),3)&lt;=ROUND(AC212,3),"Inside 4%","Over 4%"),"")</f>
        <v/>
      </c>
      <c r="AF212" s="22" t="n"/>
    </row>
    <row r="213">
      <c r="A213" s="30">
        <f>IF(A212="","",A212+1)</f>
        <v/>
      </c>
      <c r="B213" s="22" t="n"/>
      <c r="C213" s="23" t="n"/>
      <c r="D213" s="22" t="n"/>
      <c r="E213" s="22" t="n"/>
      <c r="F213" s="23" t="n"/>
      <c r="G213" s="22" t="n"/>
      <c r="H213" s="22" t="n"/>
      <c r="I213" s="23" t="n"/>
      <c r="J213" s="22" t="n"/>
      <c r="K213" s="24">
        <f>IF(COUNT(C213,F213,I213)=0,"",SUM(C213,F213,I213))</f>
        <v/>
      </c>
      <c r="L213" s="25" t="n"/>
      <c r="M213" s="25" t="n"/>
      <c r="N213" s="25" t="n"/>
      <c r="O213" s="25" t="n"/>
      <c r="P213" s="25" t="n"/>
      <c r="Q213" s="25" t="n"/>
      <c r="R213" s="25" t="n"/>
      <c r="S213" s="25" t="n"/>
      <c r="T213" s="24">
        <f>IF(COUNT(L213:S213)=0,"",SUM(L213:S213))</f>
        <v/>
      </c>
      <c r="U213" s="23" t="n"/>
      <c r="V213" s="26">
        <f>IF(A213="","",SUMIFS('Tankers'!$G$4:$G$2003,'Tankers'!$A$4:$A$2003,A213,'Tankers'!$D$4:$D$2003,$I$3))</f>
        <v/>
      </c>
      <c r="W213" s="26">
        <f>IF(V213="","",IF($T$3="",0,V213*$T$3/100))</f>
        <v/>
      </c>
      <c r="X213" s="24">
        <f>IF(OR(NOT(ISNUMBER(T213)),NOT(ISNUMBER(T214))),"",IF(COUNT(L213:S213)&lt;&gt;COUNT(L214:S214),"Check the meters",T214-T213-IF($L$4="Yes",N(U213),0)))</f>
        <v/>
      </c>
      <c r="Y213" s="24">
        <f>IF(AND(ISNUMBER(K213),ISNUMBER(V213),ISNUMBER(W213),ISNUMBER(X213)),K213+V213-W213-X213,"")</f>
        <v/>
      </c>
      <c r="Z213" s="23" t="n"/>
      <c r="AA213" s="24">
        <f>IF(ISNUMBER(Z213),Z213,IF(ISNUMBER(K214),K214,""))</f>
        <v/>
      </c>
      <c r="AB213" s="27">
        <f>IF(AND(ISNUMBER(Y213),ISNUMBER(AA213)),AA213-Y213,"")</f>
        <v/>
      </c>
      <c r="AC213" s="24">
        <f>IF(ISNUMBER(AA213),0.04*AA213,"")</f>
        <v/>
      </c>
      <c r="AD213" s="28">
        <f>IF(AND(ISNUMBER(AB213),ISNUMBER(AA213)),IF(AA213=0,"",AB213/AA213),"")</f>
        <v/>
      </c>
      <c r="AE213" s="29">
        <f>IF(ISNUMBER(AB213),IF(ROUND(ABS(AB213),3)&lt;=ROUND(AC213,3),"Inside 4%","Over 4%"),"")</f>
        <v/>
      </c>
      <c r="AF213" s="22" t="n"/>
    </row>
    <row r="214">
      <c r="A214" s="30">
        <f>IF(A213="","",A213+1)</f>
        <v/>
      </c>
      <c r="B214" s="22" t="n"/>
      <c r="C214" s="23" t="n"/>
      <c r="D214" s="22" t="n"/>
      <c r="E214" s="22" t="n"/>
      <c r="F214" s="23" t="n"/>
      <c r="G214" s="22" t="n"/>
      <c r="H214" s="22" t="n"/>
      <c r="I214" s="23" t="n"/>
      <c r="J214" s="22" t="n"/>
      <c r="K214" s="24">
        <f>IF(COUNT(C214,F214,I214)=0,"",SUM(C214,F214,I214))</f>
        <v/>
      </c>
      <c r="L214" s="25" t="n"/>
      <c r="M214" s="25" t="n"/>
      <c r="N214" s="25" t="n"/>
      <c r="O214" s="25" t="n"/>
      <c r="P214" s="25" t="n"/>
      <c r="Q214" s="25" t="n"/>
      <c r="R214" s="25" t="n"/>
      <c r="S214" s="25" t="n"/>
      <c r="T214" s="24">
        <f>IF(COUNT(L214:S214)=0,"",SUM(L214:S214))</f>
        <v/>
      </c>
      <c r="U214" s="23" t="n"/>
      <c r="V214" s="26">
        <f>IF(A214="","",SUMIFS('Tankers'!$G$4:$G$2003,'Tankers'!$A$4:$A$2003,A214,'Tankers'!$D$4:$D$2003,$I$3))</f>
        <v/>
      </c>
      <c r="W214" s="26">
        <f>IF(V214="","",IF($T$3="",0,V214*$T$3/100))</f>
        <v/>
      </c>
      <c r="X214" s="24">
        <f>IF(OR(NOT(ISNUMBER(T214)),NOT(ISNUMBER(T215))),"",IF(COUNT(L214:S214)&lt;&gt;COUNT(L215:S215),"Check the meters",T215-T214-IF($L$4="Yes",N(U214),0)))</f>
        <v/>
      </c>
      <c r="Y214" s="24">
        <f>IF(AND(ISNUMBER(K214),ISNUMBER(V214),ISNUMBER(W214),ISNUMBER(X214)),K214+V214-W214-X214,"")</f>
        <v/>
      </c>
      <c r="Z214" s="23" t="n"/>
      <c r="AA214" s="24">
        <f>IF(ISNUMBER(Z214),Z214,IF(ISNUMBER(K215),K215,""))</f>
        <v/>
      </c>
      <c r="AB214" s="27">
        <f>IF(AND(ISNUMBER(Y214),ISNUMBER(AA214)),AA214-Y214,"")</f>
        <v/>
      </c>
      <c r="AC214" s="24">
        <f>IF(ISNUMBER(AA214),0.04*AA214,"")</f>
        <v/>
      </c>
      <c r="AD214" s="28">
        <f>IF(AND(ISNUMBER(AB214),ISNUMBER(AA214)),IF(AA214=0,"",AB214/AA214),"")</f>
        <v/>
      </c>
      <c r="AE214" s="29">
        <f>IF(ISNUMBER(AB214),IF(ROUND(ABS(AB214),3)&lt;=ROUND(AC214,3),"Inside 4%","Over 4%"),"")</f>
        <v/>
      </c>
      <c r="AF214" s="22" t="n"/>
    </row>
    <row r="215">
      <c r="A215" s="30">
        <f>IF(A214="","",A214+1)</f>
        <v/>
      </c>
      <c r="B215" s="22" t="n"/>
      <c r="C215" s="23" t="n"/>
      <c r="D215" s="22" t="n"/>
      <c r="E215" s="22" t="n"/>
      <c r="F215" s="23" t="n"/>
      <c r="G215" s="22" t="n"/>
      <c r="H215" s="22" t="n"/>
      <c r="I215" s="23" t="n"/>
      <c r="J215" s="22" t="n"/>
      <c r="K215" s="24">
        <f>IF(COUNT(C215,F215,I215)=0,"",SUM(C215,F215,I215))</f>
        <v/>
      </c>
      <c r="L215" s="25" t="n"/>
      <c r="M215" s="25" t="n"/>
      <c r="N215" s="25" t="n"/>
      <c r="O215" s="25" t="n"/>
      <c r="P215" s="25" t="n"/>
      <c r="Q215" s="25" t="n"/>
      <c r="R215" s="25" t="n"/>
      <c r="S215" s="25" t="n"/>
      <c r="T215" s="24">
        <f>IF(COUNT(L215:S215)=0,"",SUM(L215:S215))</f>
        <v/>
      </c>
      <c r="U215" s="23" t="n"/>
      <c r="V215" s="26">
        <f>IF(A215="","",SUMIFS('Tankers'!$G$4:$G$2003,'Tankers'!$A$4:$A$2003,A215,'Tankers'!$D$4:$D$2003,$I$3))</f>
        <v/>
      </c>
      <c r="W215" s="26">
        <f>IF(V215="","",IF($T$3="",0,V215*$T$3/100))</f>
        <v/>
      </c>
      <c r="X215" s="24">
        <f>IF(OR(NOT(ISNUMBER(T215)),NOT(ISNUMBER(T216))),"",IF(COUNT(L215:S215)&lt;&gt;COUNT(L216:S216),"Check the meters",T216-T215-IF($L$4="Yes",N(U215),0)))</f>
        <v/>
      </c>
      <c r="Y215" s="24">
        <f>IF(AND(ISNUMBER(K215),ISNUMBER(V215),ISNUMBER(W215),ISNUMBER(X215)),K215+V215-W215-X215,"")</f>
        <v/>
      </c>
      <c r="Z215" s="23" t="n"/>
      <c r="AA215" s="24">
        <f>IF(ISNUMBER(Z215),Z215,IF(ISNUMBER(K216),K216,""))</f>
        <v/>
      </c>
      <c r="AB215" s="27">
        <f>IF(AND(ISNUMBER(Y215),ISNUMBER(AA215)),AA215-Y215,"")</f>
        <v/>
      </c>
      <c r="AC215" s="24">
        <f>IF(ISNUMBER(AA215),0.04*AA215,"")</f>
        <v/>
      </c>
      <c r="AD215" s="28">
        <f>IF(AND(ISNUMBER(AB215),ISNUMBER(AA215)),IF(AA215=0,"",AB215/AA215),"")</f>
        <v/>
      </c>
      <c r="AE215" s="29">
        <f>IF(ISNUMBER(AB215),IF(ROUND(ABS(AB215),3)&lt;=ROUND(AC215,3),"Inside 4%","Over 4%"),"")</f>
        <v/>
      </c>
      <c r="AF215" s="22" t="n"/>
    </row>
    <row r="216">
      <c r="A216" s="30">
        <f>IF(A215="","",A215+1)</f>
        <v/>
      </c>
      <c r="B216" s="22" t="n"/>
      <c r="C216" s="23" t="n"/>
      <c r="D216" s="22" t="n"/>
      <c r="E216" s="22" t="n"/>
      <c r="F216" s="23" t="n"/>
      <c r="G216" s="22" t="n"/>
      <c r="H216" s="22" t="n"/>
      <c r="I216" s="23" t="n"/>
      <c r="J216" s="22" t="n"/>
      <c r="K216" s="24">
        <f>IF(COUNT(C216,F216,I216)=0,"",SUM(C216,F216,I216))</f>
        <v/>
      </c>
      <c r="L216" s="25" t="n"/>
      <c r="M216" s="25" t="n"/>
      <c r="N216" s="25" t="n"/>
      <c r="O216" s="25" t="n"/>
      <c r="P216" s="25" t="n"/>
      <c r="Q216" s="25" t="n"/>
      <c r="R216" s="25" t="n"/>
      <c r="S216" s="25" t="n"/>
      <c r="T216" s="24">
        <f>IF(COUNT(L216:S216)=0,"",SUM(L216:S216))</f>
        <v/>
      </c>
      <c r="U216" s="23" t="n"/>
      <c r="V216" s="26">
        <f>IF(A216="","",SUMIFS('Tankers'!$G$4:$G$2003,'Tankers'!$A$4:$A$2003,A216,'Tankers'!$D$4:$D$2003,$I$3))</f>
        <v/>
      </c>
      <c r="W216" s="26">
        <f>IF(V216="","",IF($T$3="",0,V216*$T$3/100))</f>
        <v/>
      </c>
      <c r="X216" s="24">
        <f>IF(OR(NOT(ISNUMBER(T216)),NOT(ISNUMBER(T217))),"",IF(COUNT(L216:S216)&lt;&gt;COUNT(L217:S217),"Check the meters",T217-T216-IF($L$4="Yes",N(U216),0)))</f>
        <v/>
      </c>
      <c r="Y216" s="24">
        <f>IF(AND(ISNUMBER(K216),ISNUMBER(V216),ISNUMBER(W216),ISNUMBER(X216)),K216+V216-W216-X216,"")</f>
        <v/>
      </c>
      <c r="Z216" s="23" t="n"/>
      <c r="AA216" s="24">
        <f>IF(ISNUMBER(Z216),Z216,IF(ISNUMBER(K217),K217,""))</f>
        <v/>
      </c>
      <c r="AB216" s="27">
        <f>IF(AND(ISNUMBER(Y216),ISNUMBER(AA216)),AA216-Y216,"")</f>
        <v/>
      </c>
      <c r="AC216" s="24">
        <f>IF(ISNUMBER(AA216),0.04*AA216,"")</f>
        <v/>
      </c>
      <c r="AD216" s="28">
        <f>IF(AND(ISNUMBER(AB216),ISNUMBER(AA216)),IF(AA216=0,"",AB216/AA216),"")</f>
        <v/>
      </c>
      <c r="AE216" s="29">
        <f>IF(ISNUMBER(AB216),IF(ROUND(ABS(AB216),3)&lt;=ROUND(AC216,3),"Inside 4%","Over 4%"),"")</f>
        <v/>
      </c>
      <c r="AF216" s="22" t="n"/>
    </row>
    <row r="217">
      <c r="A217" s="30">
        <f>IF(A216="","",A216+1)</f>
        <v/>
      </c>
      <c r="B217" s="22" t="n"/>
      <c r="C217" s="23" t="n"/>
      <c r="D217" s="22" t="n"/>
      <c r="E217" s="22" t="n"/>
      <c r="F217" s="23" t="n"/>
      <c r="G217" s="22" t="n"/>
      <c r="H217" s="22" t="n"/>
      <c r="I217" s="23" t="n"/>
      <c r="J217" s="22" t="n"/>
      <c r="K217" s="24">
        <f>IF(COUNT(C217,F217,I217)=0,"",SUM(C217,F217,I217))</f>
        <v/>
      </c>
      <c r="L217" s="25" t="n"/>
      <c r="M217" s="25" t="n"/>
      <c r="N217" s="25" t="n"/>
      <c r="O217" s="25" t="n"/>
      <c r="P217" s="25" t="n"/>
      <c r="Q217" s="25" t="n"/>
      <c r="R217" s="25" t="n"/>
      <c r="S217" s="25" t="n"/>
      <c r="T217" s="24">
        <f>IF(COUNT(L217:S217)=0,"",SUM(L217:S217))</f>
        <v/>
      </c>
      <c r="U217" s="23" t="n"/>
      <c r="V217" s="26">
        <f>IF(A217="","",SUMIFS('Tankers'!$G$4:$G$2003,'Tankers'!$A$4:$A$2003,A217,'Tankers'!$D$4:$D$2003,$I$3))</f>
        <v/>
      </c>
      <c r="W217" s="26">
        <f>IF(V217="","",IF($T$3="",0,V217*$T$3/100))</f>
        <v/>
      </c>
      <c r="X217" s="24">
        <f>IF(OR(NOT(ISNUMBER(T217)),NOT(ISNUMBER(T218))),"",IF(COUNT(L217:S217)&lt;&gt;COUNT(L218:S218),"Check the meters",T218-T217-IF($L$4="Yes",N(U217),0)))</f>
        <v/>
      </c>
      <c r="Y217" s="24">
        <f>IF(AND(ISNUMBER(K217),ISNUMBER(V217),ISNUMBER(W217),ISNUMBER(X217)),K217+V217-W217-X217,"")</f>
        <v/>
      </c>
      <c r="Z217" s="23" t="n"/>
      <c r="AA217" s="24">
        <f>IF(ISNUMBER(Z217),Z217,IF(ISNUMBER(K218),K218,""))</f>
        <v/>
      </c>
      <c r="AB217" s="27">
        <f>IF(AND(ISNUMBER(Y217),ISNUMBER(AA217)),AA217-Y217,"")</f>
        <v/>
      </c>
      <c r="AC217" s="24">
        <f>IF(ISNUMBER(AA217),0.04*AA217,"")</f>
        <v/>
      </c>
      <c r="AD217" s="28">
        <f>IF(AND(ISNUMBER(AB217),ISNUMBER(AA217)),IF(AA217=0,"",AB217/AA217),"")</f>
        <v/>
      </c>
      <c r="AE217" s="29">
        <f>IF(ISNUMBER(AB217),IF(ROUND(ABS(AB217),3)&lt;=ROUND(AC217,3),"Inside 4%","Over 4%"),"")</f>
        <v/>
      </c>
      <c r="AF217" s="22" t="n"/>
    </row>
    <row r="218">
      <c r="A218" s="30">
        <f>IF(A217="","",A217+1)</f>
        <v/>
      </c>
      <c r="B218" s="22" t="n"/>
      <c r="C218" s="23" t="n"/>
      <c r="D218" s="22" t="n"/>
      <c r="E218" s="22" t="n"/>
      <c r="F218" s="23" t="n"/>
      <c r="G218" s="22" t="n"/>
      <c r="H218" s="22" t="n"/>
      <c r="I218" s="23" t="n"/>
      <c r="J218" s="22" t="n"/>
      <c r="K218" s="24">
        <f>IF(COUNT(C218,F218,I218)=0,"",SUM(C218,F218,I218))</f>
        <v/>
      </c>
      <c r="L218" s="25" t="n"/>
      <c r="M218" s="25" t="n"/>
      <c r="N218" s="25" t="n"/>
      <c r="O218" s="25" t="n"/>
      <c r="P218" s="25" t="n"/>
      <c r="Q218" s="25" t="n"/>
      <c r="R218" s="25" t="n"/>
      <c r="S218" s="25" t="n"/>
      <c r="T218" s="24">
        <f>IF(COUNT(L218:S218)=0,"",SUM(L218:S218))</f>
        <v/>
      </c>
      <c r="U218" s="23" t="n"/>
      <c r="V218" s="26">
        <f>IF(A218="","",SUMIFS('Tankers'!$G$4:$G$2003,'Tankers'!$A$4:$A$2003,A218,'Tankers'!$D$4:$D$2003,$I$3))</f>
        <v/>
      </c>
      <c r="W218" s="26">
        <f>IF(V218="","",IF($T$3="",0,V218*$T$3/100))</f>
        <v/>
      </c>
      <c r="X218" s="24">
        <f>IF(OR(NOT(ISNUMBER(T218)),NOT(ISNUMBER(T219))),"",IF(COUNT(L218:S218)&lt;&gt;COUNT(L219:S219),"Check the meters",T219-T218-IF($L$4="Yes",N(U218),0)))</f>
        <v/>
      </c>
      <c r="Y218" s="24">
        <f>IF(AND(ISNUMBER(K218),ISNUMBER(V218),ISNUMBER(W218),ISNUMBER(X218)),K218+V218-W218-X218,"")</f>
        <v/>
      </c>
      <c r="Z218" s="23" t="n"/>
      <c r="AA218" s="24">
        <f>IF(ISNUMBER(Z218),Z218,IF(ISNUMBER(K219),K219,""))</f>
        <v/>
      </c>
      <c r="AB218" s="27">
        <f>IF(AND(ISNUMBER(Y218),ISNUMBER(AA218)),AA218-Y218,"")</f>
        <v/>
      </c>
      <c r="AC218" s="24">
        <f>IF(ISNUMBER(AA218),0.04*AA218,"")</f>
        <v/>
      </c>
      <c r="AD218" s="28">
        <f>IF(AND(ISNUMBER(AB218),ISNUMBER(AA218)),IF(AA218=0,"",AB218/AA218),"")</f>
        <v/>
      </c>
      <c r="AE218" s="29">
        <f>IF(ISNUMBER(AB218),IF(ROUND(ABS(AB218),3)&lt;=ROUND(AC218,3),"Inside 4%","Over 4%"),"")</f>
        <v/>
      </c>
      <c r="AF218" s="22" t="n"/>
    </row>
    <row r="219">
      <c r="A219" s="30">
        <f>IF(A218="","",A218+1)</f>
        <v/>
      </c>
      <c r="B219" s="22" t="n"/>
      <c r="C219" s="23" t="n"/>
      <c r="D219" s="22" t="n"/>
      <c r="E219" s="22" t="n"/>
      <c r="F219" s="23" t="n"/>
      <c r="G219" s="22" t="n"/>
      <c r="H219" s="22" t="n"/>
      <c r="I219" s="23" t="n"/>
      <c r="J219" s="22" t="n"/>
      <c r="K219" s="24">
        <f>IF(COUNT(C219,F219,I219)=0,"",SUM(C219,F219,I219))</f>
        <v/>
      </c>
      <c r="L219" s="25" t="n"/>
      <c r="M219" s="25" t="n"/>
      <c r="N219" s="25" t="n"/>
      <c r="O219" s="25" t="n"/>
      <c r="P219" s="25" t="n"/>
      <c r="Q219" s="25" t="n"/>
      <c r="R219" s="25" t="n"/>
      <c r="S219" s="25" t="n"/>
      <c r="T219" s="24">
        <f>IF(COUNT(L219:S219)=0,"",SUM(L219:S219))</f>
        <v/>
      </c>
      <c r="U219" s="23" t="n"/>
      <c r="V219" s="26">
        <f>IF(A219="","",SUMIFS('Tankers'!$G$4:$G$2003,'Tankers'!$A$4:$A$2003,A219,'Tankers'!$D$4:$D$2003,$I$3))</f>
        <v/>
      </c>
      <c r="W219" s="26">
        <f>IF(V219="","",IF($T$3="",0,V219*$T$3/100))</f>
        <v/>
      </c>
      <c r="X219" s="24">
        <f>IF(OR(NOT(ISNUMBER(T219)),NOT(ISNUMBER(T220))),"",IF(COUNT(L219:S219)&lt;&gt;COUNT(L220:S220),"Check the meters",T220-T219-IF($L$4="Yes",N(U219),0)))</f>
        <v/>
      </c>
      <c r="Y219" s="24">
        <f>IF(AND(ISNUMBER(K219),ISNUMBER(V219),ISNUMBER(W219),ISNUMBER(X219)),K219+V219-W219-X219,"")</f>
        <v/>
      </c>
      <c r="Z219" s="23" t="n"/>
      <c r="AA219" s="24">
        <f>IF(ISNUMBER(Z219),Z219,IF(ISNUMBER(K220),K220,""))</f>
        <v/>
      </c>
      <c r="AB219" s="27">
        <f>IF(AND(ISNUMBER(Y219),ISNUMBER(AA219)),AA219-Y219,"")</f>
        <v/>
      </c>
      <c r="AC219" s="24">
        <f>IF(ISNUMBER(AA219),0.04*AA219,"")</f>
        <v/>
      </c>
      <c r="AD219" s="28">
        <f>IF(AND(ISNUMBER(AB219),ISNUMBER(AA219)),IF(AA219=0,"",AB219/AA219),"")</f>
        <v/>
      </c>
      <c r="AE219" s="29">
        <f>IF(ISNUMBER(AB219),IF(ROUND(ABS(AB219),3)&lt;=ROUND(AC219,3),"Inside 4%","Over 4%"),"")</f>
        <v/>
      </c>
      <c r="AF219" s="22" t="n"/>
    </row>
    <row r="220">
      <c r="A220" s="30">
        <f>IF(A219="","",A219+1)</f>
        <v/>
      </c>
      <c r="B220" s="22" t="n"/>
      <c r="C220" s="23" t="n"/>
      <c r="D220" s="22" t="n"/>
      <c r="E220" s="22" t="n"/>
      <c r="F220" s="23" t="n"/>
      <c r="G220" s="22" t="n"/>
      <c r="H220" s="22" t="n"/>
      <c r="I220" s="23" t="n"/>
      <c r="J220" s="22" t="n"/>
      <c r="K220" s="24">
        <f>IF(COUNT(C220,F220,I220)=0,"",SUM(C220,F220,I220))</f>
        <v/>
      </c>
      <c r="L220" s="25" t="n"/>
      <c r="M220" s="25" t="n"/>
      <c r="N220" s="25" t="n"/>
      <c r="O220" s="25" t="n"/>
      <c r="P220" s="25" t="n"/>
      <c r="Q220" s="25" t="n"/>
      <c r="R220" s="25" t="n"/>
      <c r="S220" s="25" t="n"/>
      <c r="T220" s="24">
        <f>IF(COUNT(L220:S220)=0,"",SUM(L220:S220))</f>
        <v/>
      </c>
      <c r="U220" s="23" t="n"/>
      <c r="V220" s="26">
        <f>IF(A220="","",SUMIFS('Tankers'!$G$4:$G$2003,'Tankers'!$A$4:$A$2003,A220,'Tankers'!$D$4:$D$2003,$I$3))</f>
        <v/>
      </c>
      <c r="W220" s="26">
        <f>IF(V220="","",IF($T$3="",0,V220*$T$3/100))</f>
        <v/>
      </c>
      <c r="X220" s="24">
        <f>IF(OR(NOT(ISNUMBER(T220)),NOT(ISNUMBER(T221))),"",IF(COUNT(L220:S220)&lt;&gt;COUNT(L221:S221),"Check the meters",T221-T220-IF($L$4="Yes",N(U220),0)))</f>
        <v/>
      </c>
      <c r="Y220" s="24">
        <f>IF(AND(ISNUMBER(K220),ISNUMBER(V220),ISNUMBER(W220),ISNUMBER(X220)),K220+V220-W220-X220,"")</f>
        <v/>
      </c>
      <c r="Z220" s="23" t="n"/>
      <c r="AA220" s="24">
        <f>IF(ISNUMBER(Z220),Z220,IF(ISNUMBER(K221),K221,""))</f>
        <v/>
      </c>
      <c r="AB220" s="27">
        <f>IF(AND(ISNUMBER(Y220),ISNUMBER(AA220)),AA220-Y220,"")</f>
        <v/>
      </c>
      <c r="AC220" s="24">
        <f>IF(ISNUMBER(AA220),0.04*AA220,"")</f>
        <v/>
      </c>
      <c r="AD220" s="28">
        <f>IF(AND(ISNUMBER(AB220),ISNUMBER(AA220)),IF(AA220=0,"",AB220/AA220),"")</f>
        <v/>
      </c>
      <c r="AE220" s="29">
        <f>IF(ISNUMBER(AB220),IF(ROUND(ABS(AB220),3)&lt;=ROUND(AC220,3),"Inside 4%","Over 4%"),"")</f>
        <v/>
      </c>
      <c r="AF220" s="22" t="n"/>
    </row>
    <row r="221">
      <c r="A221" s="30">
        <f>IF(A220="","",A220+1)</f>
        <v/>
      </c>
      <c r="B221" s="22" t="n"/>
      <c r="C221" s="23" t="n"/>
      <c r="D221" s="22" t="n"/>
      <c r="E221" s="22" t="n"/>
      <c r="F221" s="23" t="n"/>
      <c r="G221" s="22" t="n"/>
      <c r="H221" s="22" t="n"/>
      <c r="I221" s="23" t="n"/>
      <c r="J221" s="22" t="n"/>
      <c r="K221" s="24">
        <f>IF(COUNT(C221,F221,I221)=0,"",SUM(C221,F221,I221))</f>
        <v/>
      </c>
      <c r="L221" s="25" t="n"/>
      <c r="M221" s="25" t="n"/>
      <c r="N221" s="25" t="n"/>
      <c r="O221" s="25" t="n"/>
      <c r="P221" s="25" t="n"/>
      <c r="Q221" s="25" t="n"/>
      <c r="R221" s="25" t="n"/>
      <c r="S221" s="25" t="n"/>
      <c r="T221" s="24">
        <f>IF(COUNT(L221:S221)=0,"",SUM(L221:S221))</f>
        <v/>
      </c>
      <c r="U221" s="23" t="n"/>
      <c r="V221" s="26">
        <f>IF(A221="","",SUMIFS('Tankers'!$G$4:$G$2003,'Tankers'!$A$4:$A$2003,A221,'Tankers'!$D$4:$D$2003,$I$3))</f>
        <v/>
      </c>
      <c r="W221" s="26">
        <f>IF(V221="","",IF($T$3="",0,V221*$T$3/100))</f>
        <v/>
      </c>
      <c r="X221" s="24">
        <f>IF(OR(NOT(ISNUMBER(T221)),NOT(ISNUMBER(T222))),"",IF(COUNT(L221:S221)&lt;&gt;COUNT(L222:S222),"Check the meters",T222-T221-IF($L$4="Yes",N(U221),0)))</f>
        <v/>
      </c>
      <c r="Y221" s="24">
        <f>IF(AND(ISNUMBER(K221),ISNUMBER(V221),ISNUMBER(W221),ISNUMBER(X221)),K221+V221-W221-X221,"")</f>
        <v/>
      </c>
      <c r="Z221" s="23" t="n"/>
      <c r="AA221" s="24">
        <f>IF(ISNUMBER(Z221),Z221,IF(ISNUMBER(K222),K222,""))</f>
        <v/>
      </c>
      <c r="AB221" s="27">
        <f>IF(AND(ISNUMBER(Y221),ISNUMBER(AA221)),AA221-Y221,"")</f>
        <v/>
      </c>
      <c r="AC221" s="24">
        <f>IF(ISNUMBER(AA221),0.04*AA221,"")</f>
        <v/>
      </c>
      <c r="AD221" s="28">
        <f>IF(AND(ISNUMBER(AB221),ISNUMBER(AA221)),IF(AA221=0,"",AB221/AA221),"")</f>
        <v/>
      </c>
      <c r="AE221" s="29">
        <f>IF(ISNUMBER(AB221),IF(ROUND(ABS(AB221),3)&lt;=ROUND(AC221,3),"Inside 4%","Over 4%"),"")</f>
        <v/>
      </c>
      <c r="AF221" s="22" t="n"/>
    </row>
    <row r="222">
      <c r="A222" s="30">
        <f>IF(A221="","",A221+1)</f>
        <v/>
      </c>
      <c r="B222" s="22" t="n"/>
      <c r="C222" s="23" t="n"/>
      <c r="D222" s="22" t="n"/>
      <c r="E222" s="22" t="n"/>
      <c r="F222" s="23" t="n"/>
      <c r="G222" s="22" t="n"/>
      <c r="H222" s="22" t="n"/>
      <c r="I222" s="23" t="n"/>
      <c r="J222" s="22" t="n"/>
      <c r="K222" s="24">
        <f>IF(COUNT(C222,F222,I222)=0,"",SUM(C222,F222,I222))</f>
        <v/>
      </c>
      <c r="L222" s="25" t="n"/>
      <c r="M222" s="25" t="n"/>
      <c r="N222" s="25" t="n"/>
      <c r="O222" s="25" t="n"/>
      <c r="P222" s="25" t="n"/>
      <c r="Q222" s="25" t="n"/>
      <c r="R222" s="25" t="n"/>
      <c r="S222" s="25" t="n"/>
      <c r="T222" s="24">
        <f>IF(COUNT(L222:S222)=0,"",SUM(L222:S222))</f>
        <v/>
      </c>
      <c r="U222" s="23" t="n"/>
      <c r="V222" s="26">
        <f>IF(A222="","",SUMIFS('Tankers'!$G$4:$G$2003,'Tankers'!$A$4:$A$2003,A222,'Tankers'!$D$4:$D$2003,$I$3))</f>
        <v/>
      </c>
      <c r="W222" s="26">
        <f>IF(V222="","",IF($T$3="",0,V222*$T$3/100))</f>
        <v/>
      </c>
      <c r="X222" s="24">
        <f>IF(OR(NOT(ISNUMBER(T222)),NOT(ISNUMBER(T223))),"",IF(COUNT(L222:S222)&lt;&gt;COUNT(L223:S223),"Check the meters",T223-T222-IF($L$4="Yes",N(U222),0)))</f>
        <v/>
      </c>
      <c r="Y222" s="24">
        <f>IF(AND(ISNUMBER(K222),ISNUMBER(V222),ISNUMBER(W222),ISNUMBER(X222)),K222+V222-W222-X222,"")</f>
        <v/>
      </c>
      <c r="Z222" s="23" t="n"/>
      <c r="AA222" s="24">
        <f>IF(ISNUMBER(Z222),Z222,IF(ISNUMBER(K223),K223,""))</f>
        <v/>
      </c>
      <c r="AB222" s="27">
        <f>IF(AND(ISNUMBER(Y222),ISNUMBER(AA222)),AA222-Y222,"")</f>
        <v/>
      </c>
      <c r="AC222" s="24">
        <f>IF(ISNUMBER(AA222),0.04*AA222,"")</f>
        <v/>
      </c>
      <c r="AD222" s="28">
        <f>IF(AND(ISNUMBER(AB222),ISNUMBER(AA222)),IF(AA222=0,"",AB222/AA222),"")</f>
        <v/>
      </c>
      <c r="AE222" s="29">
        <f>IF(ISNUMBER(AB222),IF(ROUND(ABS(AB222),3)&lt;=ROUND(AC222,3),"Inside 4%","Over 4%"),"")</f>
        <v/>
      </c>
      <c r="AF222" s="22" t="n"/>
    </row>
    <row r="223">
      <c r="A223" s="30">
        <f>IF(A222="","",A222+1)</f>
        <v/>
      </c>
      <c r="B223" s="22" t="n"/>
      <c r="C223" s="23" t="n"/>
      <c r="D223" s="22" t="n"/>
      <c r="E223" s="22" t="n"/>
      <c r="F223" s="23" t="n"/>
      <c r="G223" s="22" t="n"/>
      <c r="H223" s="22" t="n"/>
      <c r="I223" s="23" t="n"/>
      <c r="J223" s="22" t="n"/>
      <c r="K223" s="24">
        <f>IF(COUNT(C223,F223,I223)=0,"",SUM(C223,F223,I223))</f>
        <v/>
      </c>
      <c r="L223" s="25" t="n"/>
      <c r="M223" s="25" t="n"/>
      <c r="N223" s="25" t="n"/>
      <c r="O223" s="25" t="n"/>
      <c r="P223" s="25" t="n"/>
      <c r="Q223" s="25" t="n"/>
      <c r="R223" s="25" t="n"/>
      <c r="S223" s="25" t="n"/>
      <c r="T223" s="24">
        <f>IF(COUNT(L223:S223)=0,"",SUM(L223:S223))</f>
        <v/>
      </c>
      <c r="U223" s="23" t="n"/>
      <c r="V223" s="26">
        <f>IF(A223="","",SUMIFS('Tankers'!$G$4:$G$2003,'Tankers'!$A$4:$A$2003,A223,'Tankers'!$D$4:$D$2003,$I$3))</f>
        <v/>
      </c>
      <c r="W223" s="26">
        <f>IF(V223="","",IF($T$3="",0,V223*$T$3/100))</f>
        <v/>
      </c>
      <c r="X223" s="24">
        <f>IF(OR(NOT(ISNUMBER(T223)),NOT(ISNUMBER(T224))),"",IF(COUNT(L223:S223)&lt;&gt;COUNT(L224:S224),"Check the meters",T224-T223-IF($L$4="Yes",N(U223),0)))</f>
        <v/>
      </c>
      <c r="Y223" s="24">
        <f>IF(AND(ISNUMBER(K223),ISNUMBER(V223),ISNUMBER(W223),ISNUMBER(X223)),K223+V223-W223-X223,"")</f>
        <v/>
      </c>
      <c r="Z223" s="23" t="n"/>
      <c r="AA223" s="24">
        <f>IF(ISNUMBER(Z223),Z223,IF(ISNUMBER(K224),K224,""))</f>
        <v/>
      </c>
      <c r="AB223" s="27">
        <f>IF(AND(ISNUMBER(Y223),ISNUMBER(AA223)),AA223-Y223,"")</f>
        <v/>
      </c>
      <c r="AC223" s="24">
        <f>IF(ISNUMBER(AA223),0.04*AA223,"")</f>
        <v/>
      </c>
      <c r="AD223" s="28">
        <f>IF(AND(ISNUMBER(AB223),ISNUMBER(AA223)),IF(AA223=0,"",AB223/AA223),"")</f>
        <v/>
      </c>
      <c r="AE223" s="29">
        <f>IF(ISNUMBER(AB223),IF(ROUND(ABS(AB223),3)&lt;=ROUND(AC223,3),"Inside 4%","Over 4%"),"")</f>
        <v/>
      </c>
      <c r="AF223" s="22" t="n"/>
    </row>
    <row r="224">
      <c r="A224" s="30">
        <f>IF(A223="","",A223+1)</f>
        <v/>
      </c>
      <c r="B224" s="22" t="n"/>
      <c r="C224" s="23" t="n"/>
      <c r="D224" s="22" t="n"/>
      <c r="E224" s="22" t="n"/>
      <c r="F224" s="23" t="n"/>
      <c r="G224" s="22" t="n"/>
      <c r="H224" s="22" t="n"/>
      <c r="I224" s="23" t="n"/>
      <c r="J224" s="22" t="n"/>
      <c r="K224" s="24">
        <f>IF(COUNT(C224,F224,I224)=0,"",SUM(C224,F224,I224))</f>
        <v/>
      </c>
      <c r="L224" s="25" t="n"/>
      <c r="M224" s="25" t="n"/>
      <c r="N224" s="25" t="n"/>
      <c r="O224" s="25" t="n"/>
      <c r="P224" s="25" t="n"/>
      <c r="Q224" s="25" t="n"/>
      <c r="R224" s="25" t="n"/>
      <c r="S224" s="25" t="n"/>
      <c r="T224" s="24">
        <f>IF(COUNT(L224:S224)=0,"",SUM(L224:S224))</f>
        <v/>
      </c>
      <c r="U224" s="23" t="n"/>
      <c r="V224" s="26">
        <f>IF(A224="","",SUMIFS('Tankers'!$G$4:$G$2003,'Tankers'!$A$4:$A$2003,A224,'Tankers'!$D$4:$D$2003,$I$3))</f>
        <v/>
      </c>
      <c r="W224" s="26">
        <f>IF(V224="","",IF($T$3="",0,V224*$T$3/100))</f>
        <v/>
      </c>
      <c r="X224" s="24">
        <f>IF(OR(NOT(ISNUMBER(T224)),NOT(ISNUMBER(T225))),"",IF(COUNT(L224:S224)&lt;&gt;COUNT(L225:S225),"Check the meters",T225-T224-IF($L$4="Yes",N(U224),0)))</f>
        <v/>
      </c>
      <c r="Y224" s="24">
        <f>IF(AND(ISNUMBER(K224),ISNUMBER(V224),ISNUMBER(W224),ISNUMBER(X224)),K224+V224-W224-X224,"")</f>
        <v/>
      </c>
      <c r="Z224" s="23" t="n"/>
      <c r="AA224" s="24">
        <f>IF(ISNUMBER(Z224),Z224,IF(ISNUMBER(K225),K225,""))</f>
        <v/>
      </c>
      <c r="AB224" s="27">
        <f>IF(AND(ISNUMBER(Y224),ISNUMBER(AA224)),AA224-Y224,"")</f>
        <v/>
      </c>
      <c r="AC224" s="24">
        <f>IF(ISNUMBER(AA224),0.04*AA224,"")</f>
        <v/>
      </c>
      <c r="AD224" s="28">
        <f>IF(AND(ISNUMBER(AB224),ISNUMBER(AA224)),IF(AA224=0,"",AB224/AA224),"")</f>
        <v/>
      </c>
      <c r="AE224" s="29">
        <f>IF(ISNUMBER(AB224),IF(ROUND(ABS(AB224),3)&lt;=ROUND(AC224,3),"Inside 4%","Over 4%"),"")</f>
        <v/>
      </c>
      <c r="AF224" s="22" t="n"/>
    </row>
    <row r="225">
      <c r="A225" s="30">
        <f>IF(A224="","",A224+1)</f>
        <v/>
      </c>
      <c r="B225" s="22" t="n"/>
      <c r="C225" s="23" t="n"/>
      <c r="D225" s="22" t="n"/>
      <c r="E225" s="22" t="n"/>
      <c r="F225" s="23" t="n"/>
      <c r="G225" s="22" t="n"/>
      <c r="H225" s="22" t="n"/>
      <c r="I225" s="23" t="n"/>
      <c r="J225" s="22" t="n"/>
      <c r="K225" s="24">
        <f>IF(COUNT(C225,F225,I225)=0,"",SUM(C225,F225,I225))</f>
        <v/>
      </c>
      <c r="L225" s="25" t="n"/>
      <c r="M225" s="25" t="n"/>
      <c r="N225" s="25" t="n"/>
      <c r="O225" s="25" t="n"/>
      <c r="P225" s="25" t="n"/>
      <c r="Q225" s="25" t="n"/>
      <c r="R225" s="25" t="n"/>
      <c r="S225" s="25" t="n"/>
      <c r="T225" s="24">
        <f>IF(COUNT(L225:S225)=0,"",SUM(L225:S225))</f>
        <v/>
      </c>
      <c r="U225" s="23" t="n"/>
      <c r="V225" s="26">
        <f>IF(A225="","",SUMIFS('Tankers'!$G$4:$G$2003,'Tankers'!$A$4:$A$2003,A225,'Tankers'!$D$4:$D$2003,$I$3))</f>
        <v/>
      </c>
      <c r="W225" s="26">
        <f>IF(V225="","",IF($T$3="",0,V225*$T$3/100))</f>
        <v/>
      </c>
      <c r="X225" s="24">
        <f>IF(OR(NOT(ISNUMBER(T225)),NOT(ISNUMBER(T226))),"",IF(COUNT(L225:S225)&lt;&gt;COUNT(L226:S226),"Check the meters",T226-T225-IF($L$4="Yes",N(U225),0)))</f>
        <v/>
      </c>
      <c r="Y225" s="24">
        <f>IF(AND(ISNUMBER(K225),ISNUMBER(V225),ISNUMBER(W225),ISNUMBER(X225)),K225+V225-W225-X225,"")</f>
        <v/>
      </c>
      <c r="Z225" s="23" t="n"/>
      <c r="AA225" s="24">
        <f>IF(ISNUMBER(Z225),Z225,IF(ISNUMBER(K226),K226,""))</f>
        <v/>
      </c>
      <c r="AB225" s="27">
        <f>IF(AND(ISNUMBER(Y225),ISNUMBER(AA225)),AA225-Y225,"")</f>
        <v/>
      </c>
      <c r="AC225" s="24">
        <f>IF(ISNUMBER(AA225),0.04*AA225,"")</f>
        <v/>
      </c>
      <c r="AD225" s="28">
        <f>IF(AND(ISNUMBER(AB225),ISNUMBER(AA225)),IF(AA225=0,"",AB225/AA225),"")</f>
        <v/>
      </c>
      <c r="AE225" s="29">
        <f>IF(ISNUMBER(AB225),IF(ROUND(ABS(AB225),3)&lt;=ROUND(AC225,3),"Inside 4%","Over 4%"),"")</f>
        <v/>
      </c>
      <c r="AF225" s="22" t="n"/>
    </row>
    <row r="226">
      <c r="A226" s="30">
        <f>IF(A225="","",A225+1)</f>
        <v/>
      </c>
      <c r="B226" s="22" t="n"/>
      <c r="C226" s="23" t="n"/>
      <c r="D226" s="22" t="n"/>
      <c r="E226" s="22" t="n"/>
      <c r="F226" s="23" t="n"/>
      <c r="G226" s="22" t="n"/>
      <c r="H226" s="22" t="n"/>
      <c r="I226" s="23" t="n"/>
      <c r="J226" s="22" t="n"/>
      <c r="K226" s="24">
        <f>IF(COUNT(C226,F226,I226)=0,"",SUM(C226,F226,I226))</f>
        <v/>
      </c>
      <c r="L226" s="25" t="n"/>
      <c r="M226" s="25" t="n"/>
      <c r="N226" s="25" t="n"/>
      <c r="O226" s="25" t="n"/>
      <c r="P226" s="25" t="n"/>
      <c r="Q226" s="25" t="n"/>
      <c r="R226" s="25" t="n"/>
      <c r="S226" s="25" t="n"/>
      <c r="T226" s="24">
        <f>IF(COUNT(L226:S226)=0,"",SUM(L226:S226))</f>
        <v/>
      </c>
      <c r="U226" s="23" t="n"/>
      <c r="V226" s="26">
        <f>IF(A226="","",SUMIFS('Tankers'!$G$4:$G$2003,'Tankers'!$A$4:$A$2003,A226,'Tankers'!$D$4:$D$2003,$I$3))</f>
        <v/>
      </c>
      <c r="W226" s="26">
        <f>IF(V226="","",IF($T$3="",0,V226*$T$3/100))</f>
        <v/>
      </c>
      <c r="X226" s="24">
        <f>IF(OR(NOT(ISNUMBER(T226)),NOT(ISNUMBER(T227))),"",IF(COUNT(L226:S226)&lt;&gt;COUNT(L227:S227),"Check the meters",T227-T226-IF($L$4="Yes",N(U226),0)))</f>
        <v/>
      </c>
      <c r="Y226" s="24">
        <f>IF(AND(ISNUMBER(K226),ISNUMBER(V226),ISNUMBER(W226),ISNUMBER(X226)),K226+V226-W226-X226,"")</f>
        <v/>
      </c>
      <c r="Z226" s="23" t="n"/>
      <c r="AA226" s="24">
        <f>IF(ISNUMBER(Z226),Z226,IF(ISNUMBER(K227),K227,""))</f>
        <v/>
      </c>
      <c r="AB226" s="27">
        <f>IF(AND(ISNUMBER(Y226),ISNUMBER(AA226)),AA226-Y226,"")</f>
        <v/>
      </c>
      <c r="AC226" s="24">
        <f>IF(ISNUMBER(AA226),0.04*AA226,"")</f>
        <v/>
      </c>
      <c r="AD226" s="28">
        <f>IF(AND(ISNUMBER(AB226),ISNUMBER(AA226)),IF(AA226=0,"",AB226/AA226),"")</f>
        <v/>
      </c>
      <c r="AE226" s="29">
        <f>IF(ISNUMBER(AB226),IF(ROUND(ABS(AB226),3)&lt;=ROUND(AC226,3),"Inside 4%","Over 4%"),"")</f>
        <v/>
      </c>
      <c r="AF226" s="22" t="n"/>
    </row>
    <row r="227">
      <c r="A227" s="30">
        <f>IF(A226="","",A226+1)</f>
        <v/>
      </c>
      <c r="B227" s="22" t="n"/>
      <c r="C227" s="23" t="n"/>
      <c r="D227" s="22" t="n"/>
      <c r="E227" s="22" t="n"/>
      <c r="F227" s="23" t="n"/>
      <c r="G227" s="22" t="n"/>
      <c r="H227" s="22" t="n"/>
      <c r="I227" s="23" t="n"/>
      <c r="J227" s="22" t="n"/>
      <c r="K227" s="24">
        <f>IF(COUNT(C227,F227,I227)=0,"",SUM(C227,F227,I227))</f>
        <v/>
      </c>
      <c r="L227" s="25" t="n"/>
      <c r="M227" s="25" t="n"/>
      <c r="N227" s="25" t="n"/>
      <c r="O227" s="25" t="n"/>
      <c r="P227" s="25" t="n"/>
      <c r="Q227" s="25" t="n"/>
      <c r="R227" s="25" t="n"/>
      <c r="S227" s="25" t="n"/>
      <c r="T227" s="24">
        <f>IF(COUNT(L227:S227)=0,"",SUM(L227:S227))</f>
        <v/>
      </c>
      <c r="U227" s="23" t="n"/>
      <c r="V227" s="26">
        <f>IF(A227="","",SUMIFS('Tankers'!$G$4:$G$2003,'Tankers'!$A$4:$A$2003,A227,'Tankers'!$D$4:$D$2003,$I$3))</f>
        <v/>
      </c>
      <c r="W227" s="26">
        <f>IF(V227="","",IF($T$3="",0,V227*$T$3/100))</f>
        <v/>
      </c>
      <c r="X227" s="24">
        <f>IF(OR(NOT(ISNUMBER(T227)),NOT(ISNUMBER(T228))),"",IF(COUNT(L227:S227)&lt;&gt;COUNT(L228:S228),"Check the meters",T228-T227-IF($L$4="Yes",N(U227),0)))</f>
        <v/>
      </c>
      <c r="Y227" s="24">
        <f>IF(AND(ISNUMBER(K227),ISNUMBER(V227),ISNUMBER(W227),ISNUMBER(X227)),K227+V227-W227-X227,"")</f>
        <v/>
      </c>
      <c r="Z227" s="23" t="n"/>
      <c r="AA227" s="24">
        <f>IF(ISNUMBER(Z227),Z227,IF(ISNUMBER(K228),K228,""))</f>
        <v/>
      </c>
      <c r="AB227" s="27">
        <f>IF(AND(ISNUMBER(Y227),ISNUMBER(AA227)),AA227-Y227,"")</f>
        <v/>
      </c>
      <c r="AC227" s="24">
        <f>IF(ISNUMBER(AA227),0.04*AA227,"")</f>
        <v/>
      </c>
      <c r="AD227" s="28">
        <f>IF(AND(ISNUMBER(AB227),ISNUMBER(AA227)),IF(AA227=0,"",AB227/AA227),"")</f>
        <v/>
      </c>
      <c r="AE227" s="29">
        <f>IF(ISNUMBER(AB227),IF(ROUND(ABS(AB227),3)&lt;=ROUND(AC227,3),"Inside 4%","Over 4%"),"")</f>
        <v/>
      </c>
      <c r="AF227" s="22" t="n"/>
    </row>
    <row r="228">
      <c r="A228" s="30">
        <f>IF(A227="","",A227+1)</f>
        <v/>
      </c>
      <c r="B228" s="22" t="n"/>
      <c r="C228" s="23" t="n"/>
      <c r="D228" s="22" t="n"/>
      <c r="E228" s="22" t="n"/>
      <c r="F228" s="23" t="n"/>
      <c r="G228" s="22" t="n"/>
      <c r="H228" s="22" t="n"/>
      <c r="I228" s="23" t="n"/>
      <c r="J228" s="22" t="n"/>
      <c r="K228" s="24">
        <f>IF(COUNT(C228,F228,I228)=0,"",SUM(C228,F228,I228))</f>
        <v/>
      </c>
      <c r="L228" s="25" t="n"/>
      <c r="M228" s="25" t="n"/>
      <c r="N228" s="25" t="n"/>
      <c r="O228" s="25" t="n"/>
      <c r="P228" s="25" t="n"/>
      <c r="Q228" s="25" t="n"/>
      <c r="R228" s="25" t="n"/>
      <c r="S228" s="25" t="n"/>
      <c r="T228" s="24">
        <f>IF(COUNT(L228:S228)=0,"",SUM(L228:S228))</f>
        <v/>
      </c>
      <c r="U228" s="23" t="n"/>
      <c r="V228" s="26">
        <f>IF(A228="","",SUMIFS('Tankers'!$G$4:$G$2003,'Tankers'!$A$4:$A$2003,A228,'Tankers'!$D$4:$D$2003,$I$3))</f>
        <v/>
      </c>
      <c r="W228" s="26">
        <f>IF(V228="","",IF($T$3="",0,V228*$T$3/100))</f>
        <v/>
      </c>
      <c r="X228" s="24">
        <f>IF(OR(NOT(ISNUMBER(T228)),NOT(ISNUMBER(T229))),"",IF(COUNT(L228:S228)&lt;&gt;COUNT(L229:S229),"Check the meters",T229-T228-IF($L$4="Yes",N(U228),0)))</f>
        <v/>
      </c>
      <c r="Y228" s="24">
        <f>IF(AND(ISNUMBER(K228),ISNUMBER(V228),ISNUMBER(W228),ISNUMBER(X228)),K228+V228-W228-X228,"")</f>
        <v/>
      </c>
      <c r="Z228" s="23" t="n"/>
      <c r="AA228" s="24">
        <f>IF(ISNUMBER(Z228),Z228,IF(ISNUMBER(K229),K229,""))</f>
        <v/>
      </c>
      <c r="AB228" s="27">
        <f>IF(AND(ISNUMBER(Y228),ISNUMBER(AA228)),AA228-Y228,"")</f>
        <v/>
      </c>
      <c r="AC228" s="24">
        <f>IF(ISNUMBER(AA228),0.04*AA228,"")</f>
        <v/>
      </c>
      <c r="AD228" s="28">
        <f>IF(AND(ISNUMBER(AB228),ISNUMBER(AA228)),IF(AA228=0,"",AB228/AA228),"")</f>
        <v/>
      </c>
      <c r="AE228" s="29">
        <f>IF(ISNUMBER(AB228),IF(ROUND(ABS(AB228),3)&lt;=ROUND(AC228,3),"Inside 4%","Over 4%"),"")</f>
        <v/>
      </c>
      <c r="AF228" s="22" t="n"/>
    </row>
    <row r="229">
      <c r="A229" s="30">
        <f>IF(A228="","",A228+1)</f>
        <v/>
      </c>
      <c r="B229" s="22" t="n"/>
      <c r="C229" s="23" t="n"/>
      <c r="D229" s="22" t="n"/>
      <c r="E229" s="22" t="n"/>
      <c r="F229" s="23" t="n"/>
      <c r="G229" s="22" t="n"/>
      <c r="H229" s="22" t="n"/>
      <c r="I229" s="23" t="n"/>
      <c r="J229" s="22" t="n"/>
      <c r="K229" s="24">
        <f>IF(COUNT(C229,F229,I229)=0,"",SUM(C229,F229,I229))</f>
        <v/>
      </c>
      <c r="L229" s="25" t="n"/>
      <c r="M229" s="25" t="n"/>
      <c r="N229" s="25" t="n"/>
      <c r="O229" s="25" t="n"/>
      <c r="P229" s="25" t="n"/>
      <c r="Q229" s="25" t="n"/>
      <c r="R229" s="25" t="n"/>
      <c r="S229" s="25" t="n"/>
      <c r="T229" s="24">
        <f>IF(COUNT(L229:S229)=0,"",SUM(L229:S229))</f>
        <v/>
      </c>
      <c r="U229" s="23" t="n"/>
      <c r="V229" s="26">
        <f>IF(A229="","",SUMIFS('Tankers'!$G$4:$G$2003,'Tankers'!$A$4:$A$2003,A229,'Tankers'!$D$4:$D$2003,$I$3))</f>
        <v/>
      </c>
      <c r="W229" s="26">
        <f>IF(V229="","",IF($T$3="",0,V229*$T$3/100))</f>
        <v/>
      </c>
      <c r="X229" s="24">
        <f>IF(OR(NOT(ISNUMBER(T229)),NOT(ISNUMBER(T230))),"",IF(COUNT(L229:S229)&lt;&gt;COUNT(L230:S230),"Check the meters",T230-T229-IF($L$4="Yes",N(U229),0)))</f>
        <v/>
      </c>
      <c r="Y229" s="24">
        <f>IF(AND(ISNUMBER(K229),ISNUMBER(V229),ISNUMBER(W229),ISNUMBER(X229)),K229+V229-W229-X229,"")</f>
        <v/>
      </c>
      <c r="Z229" s="23" t="n"/>
      <c r="AA229" s="24">
        <f>IF(ISNUMBER(Z229),Z229,IF(ISNUMBER(K230),K230,""))</f>
        <v/>
      </c>
      <c r="AB229" s="27">
        <f>IF(AND(ISNUMBER(Y229),ISNUMBER(AA229)),AA229-Y229,"")</f>
        <v/>
      </c>
      <c r="AC229" s="24">
        <f>IF(ISNUMBER(AA229),0.04*AA229,"")</f>
        <v/>
      </c>
      <c r="AD229" s="28">
        <f>IF(AND(ISNUMBER(AB229),ISNUMBER(AA229)),IF(AA229=0,"",AB229/AA229),"")</f>
        <v/>
      </c>
      <c r="AE229" s="29">
        <f>IF(ISNUMBER(AB229),IF(ROUND(ABS(AB229),3)&lt;=ROUND(AC229,3),"Inside 4%","Over 4%"),"")</f>
        <v/>
      </c>
      <c r="AF229" s="22" t="n"/>
    </row>
    <row r="230">
      <c r="A230" s="30">
        <f>IF(A229="","",A229+1)</f>
        <v/>
      </c>
      <c r="B230" s="22" t="n"/>
      <c r="C230" s="23" t="n"/>
      <c r="D230" s="22" t="n"/>
      <c r="E230" s="22" t="n"/>
      <c r="F230" s="23" t="n"/>
      <c r="G230" s="22" t="n"/>
      <c r="H230" s="22" t="n"/>
      <c r="I230" s="23" t="n"/>
      <c r="J230" s="22" t="n"/>
      <c r="K230" s="24">
        <f>IF(COUNT(C230,F230,I230)=0,"",SUM(C230,F230,I230))</f>
        <v/>
      </c>
      <c r="L230" s="25" t="n"/>
      <c r="M230" s="25" t="n"/>
      <c r="N230" s="25" t="n"/>
      <c r="O230" s="25" t="n"/>
      <c r="P230" s="25" t="n"/>
      <c r="Q230" s="25" t="n"/>
      <c r="R230" s="25" t="n"/>
      <c r="S230" s="25" t="n"/>
      <c r="T230" s="24">
        <f>IF(COUNT(L230:S230)=0,"",SUM(L230:S230))</f>
        <v/>
      </c>
      <c r="U230" s="23" t="n"/>
      <c r="V230" s="26">
        <f>IF(A230="","",SUMIFS('Tankers'!$G$4:$G$2003,'Tankers'!$A$4:$A$2003,A230,'Tankers'!$D$4:$D$2003,$I$3))</f>
        <v/>
      </c>
      <c r="W230" s="26">
        <f>IF(V230="","",IF($T$3="",0,V230*$T$3/100))</f>
        <v/>
      </c>
      <c r="X230" s="24">
        <f>IF(OR(NOT(ISNUMBER(T230)),NOT(ISNUMBER(T231))),"",IF(COUNT(L230:S230)&lt;&gt;COUNT(L231:S231),"Check the meters",T231-T230-IF($L$4="Yes",N(U230),0)))</f>
        <v/>
      </c>
      <c r="Y230" s="24">
        <f>IF(AND(ISNUMBER(K230),ISNUMBER(V230),ISNUMBER(W230),ISNUMBER(X230)),K230+V230-W230-X230,"")</f>
        <v/>
      </c>
      <c r="Z230" s="23" t="n"/>
      <c r="AA230" s="24">
        <f>IF(ISNUMBER(Z230),Z230,IF(ISNUMBER(K231),K231,""))</f>
        <v/>
      </c>
      <c r="AB230" s="27">
        <f>IF(AND(ISNUMBER(Y230),ISNUMBER(AA230)),AA230-Y230,"")</f>
        <v/>
      </c>
      <c r="AC230" s="24">
        <f>IF(ISNUMBER(AA230),0.04*AA230,"")</f>
        <v/>
      </c>
      <c r="AD230" s="28">
        <f>IF(AND(ISNUMBER(AB230),ISNUMBER(AA230)),IF(AA230=0,"",AB230/AA230),"")</f>
        <v/>
      </c>
      <c r="AE230" s="29">
        <f>IF(ISNUMBER(AB230),IF(ROUND(ABS(AB230),3)&lt;=ROUND(AC230,3),"Inside 4%","Over 4%"),"")</f>
        <v/>
      </c>
      <c r="AF230" s="22" t="n"/>
    </row>
    <row r="231">
      <c r="A231" s="30">
        <f>IF(A230="","",A230+1)</f>
        <v/>
      </c>
      <c r="B231" s="22" t="n"/>
      <c r="C231" s="23" t="n"/>
      <c r="D231" s="22" t="n"/>
      <c r="E231" s="22" t="n"/>
      <c r="F231" s="23" t="n"/>
      <c r="G231" s="22" t="n"/>
      <c r="H231" s="22" t="n"/>
      <c r="I231" s="23" t="n"/>
      <c r="J231" s="22" t="n"/>
      <c r="K231" s="24">
        <f>IF(COUNT(C231,F231,I231)=0,"",SUM(C231,F231,I231))</f>
        <v/>
      </c>
      <c r="L231" s="25" t="n"/>
      <c r="M231" s="25" t="n"/>
      <c r="N231" s="25" t="n"/>
      <c r="O231" s="25" t="n"/>
      <c r="P231" s="25" t="n"/>
      <c r="Q231" s="25" t="n"/>
      <c r="R231" s="25" t="n"/>
      <c r="S231" s="25" t="n"/>
      <c r="T231" s="24">
        <f>IF(COUNT(L231:S231)=0,"",SUM(L231:S231))</f>
        <v/>
      </c>
      <c r="U231" s="23" t="n"/>
      <c r="V231" s="26">
        <f>IF(A231="","",SUMIFS('Tankers'!$G$4:$G$2003,'Tankers'!$A$4:$A$2003,A231,'Tankers'!$D$4:$D$2003,$I$3))</f>
        <v/>
      </c>
      <c r="W231" s="26">
        <f>IF(V231="","",IF($T$3="",0,V231*$T$3/100))</f>
        <v/>
      </c>
      <c r="X231" s="24">
        <f>IF(OR(NOT(ISNUMBER(T231)),NOT(ISNUMBER(T232))),"",IF(COUNT(L231:S231)&lt;&gt;COUNT(L232:S232),"Check the meters",T232-T231-IF($L$4="Yes",N(U231),0)))</f>
        <v/>
      </c>
      <c r="Y231" s="24">
        <f>IF(AND(ISNUMBER(K231),ISNUMBER(V231),ISNUMBER(W231),ISNUMBER(X231)),K231+V231-W231-X231,"")</f>
        <v/>
      </c>
      <c r="Z231" s="23" t="n"/>
      <c r="AA231" s="24">
        <f>IF(ISNUMBER(Z231),Z231,IF(ISNUMBER(K232),K232,""))</f>
        <v/>
      </c>
      <c r="AB231" s="27">
        <f>IF(AND(ISNUMBER(Y231),ISNUMBER(AA231)),AA231-Y231,"")</f>
        <v/>
      </c>
      <c r="AC231" s="24">
        <f>IF(ISNUMBER(AA231),0.04*AA231,"")</f>
        <v/>
      </c>
      <c r="AD231" s="28">
        <f>IF(AND(ISNUMBER(AB231),ISNUMBER(AA231)),IF(AA231=0,"",AB231/AA231),"")</f>
        <v/>
      </c>
      <c r="AE231" s="29">
        <f>IF(ISNUMBER(AB231),IF(ROUND(ABS(AB231),3)&lt;=ROUND(AC231,3),"Inside 4%","Over 4%"),"")</f>
        <v/>
      </c>
      <c r="AF231" s="22" t="n"/>
    </row>
    <row r="232">
      <c r="A232" s="30">
        <f>IF(A231="","",A231+1)</f>
        <v/>
      </c>
      <c r="B232" s="22" t="n"/>
      <c r="C232" s="23" t="n"/>
      <c r="D232" s="22" t="n"/>
      <c r="E232" s="22" t="n"/>
      <c r="F232" s="23" t="n"/>
      <c r="G232" s="22" t="n"/>
      <c r="H232" s="22" t="n"/>
      <c r="I232" s="23" t="n"/>
      <c r="J232" s="22" t="n"/>
      <c r="K232" s="24">
        <f>IF(COUNT(C232,F232,I232)=0,"",SUM(C232,F232,I232))</f>
        <v/>
      </c>
      <c r="L232" s="25" t="n"/>
      <c r="M232" s="25" t="n"/>
      <c r="N232" s="25" t="n"/>
      <c r="O232" s="25" t="n"/>
      <c r="P232" s="25" t="n"/>
      <c r="Q232" s="25" t="n"/>
      <c r="R232" s="25" t="n"/>
      <c r="S232" s="25" t="n"/>
      <c r="T232" s="24">
        <f>IF(COUNT(L232:S232)=0,"",SUM(L232:S232))</f>
        <v/>
      </c>
      <c r="U232" s="23" t="n"/>
      <c r="V232" s="26">
        <f>IF(A232="","",SUMIFS('Tankers'!$G$4:$G$2003,'Tankers'!$A$4:$A$2003,A232,'Tankers'!$D$4:$D$2003,$I$3))</f>
        <v/>
      </c>
      <c r="W232" s="26">
        <f>IF(V232="","",IF($T$3="",0,V232*$T$3/100))</f>
        <v/>
      </c>
      <c r="X232" s="24">
        <f>IF(OR(NOT(ISNUMBER(T232)),NOT(ISNUMBER(T233))),"",IF(COUNT(L232:S232)&lt;&gt;COUNT(L233:S233),"Check the meters",T233-T232-IF($L$4="Yes",N(U232),0)))</f>
        <v/>
      </c>
      <c r="Y232" s="24">
        <f>IF(AND(ISNUMBER(K232),ISNUMBER(V232),ISNUMBER(W232),ISNUMBER(X232)),K232+V232-W232-X232,"")</f>
        <v/>
      </c>
      <c r="Z232" s="23" t="n"/>
      <c r="AA232" s="24">
        <f>IF(ISNUMBER(Z232),Z232,IF(ISNUMBER(K233),K233,""))</f>
        <v/>
      </c>
      <c r="AB232" s="27">
        <f>IF(AND(ISNUMBER(Y232),ISNUMBER(AA232)),AA232-Y232,"")</f>
        <v/>
      </c>
      <c r="AC232" s="24">
        <f>IF(ISNUMBER(AA232),0.04*AA232,"")</f>
        <v/>
      </c>
      <c r="AD232" s="28">
        <f>IF(AND(ISNUMBER(AB232),ISNUMBER(AA232)),IF(AA232=0,"",AB232/AA232),"")</f>
        <v/>
      </c>
      <c r="AE232" s="29">
        <f>IF(ISNUMBER(AB232),IF(ROUND(ABS(AB232),3)&lt;=ROUND(AC232,3),"Inside 4%","Over 4%"),"")</f>
        <v/>
      </c>
      <c r="AF232" s="22" t="n"/>
    </row>
    <row r="233">
      <c r="A233" s="30">
        <f>IF(A232="","",A232+1)</f>
        <v/>
      </c>
      <c r="B233" s="22" t="n"/>
      <c r="C233" s="23" t="n"/>
      <c r="D233" s="22" t="n"/>
      <c r="E233" s="22" t="n"/>
      <c r="F233" s="23" t="n"/>
      <c r="G233" s="22" t="n"/>
      <c r="H233" s="22" t="n"/>
      <c r="I233" s="23" t="n"/>
      <c r="J233" s="22" t="n"/>
      <c r="K233" s="24">
        <f>IF(COUNT(C233,F233,I233)=0,"",SUM(C233,F233,I233))</f>
        <v/>
      </c>
      <c r="L233" s="25" t="n"/>
      <c r="M233" s="25" t="n"/>
      <c r="N233" s="25" t="n"/>
      <c r="O233" s="25" t="n"/>
      <c r="P233" s="25" t="n"/>
      <c r="Q233" s="25" t="n"/>
      <c r="R233" s="25" t="n"/>
      <c r="S233" s="25" t="n"/>
      <c r="T233" s="24">
        <f>IF(COUNT(L233:S233)=0,"",SUM(L233:S233))</f>
        <v/>
      </c>
      <c r="U233" s="23" t="n"/>
      <c r="V233" s="26">
        <f>IF(A233="","",SUMIFS('Tankers'!$G$4:$G$2003,'Tankers'!$A$4:$A$2003,A233,'Tankers'!$D$4:$D$2003,$I$3))</f>
        <v/>
      </c>
      <c r="W233" s="26">
        <f>IF(V233="","",IF($T$3="",0,V233*$T$3/100))</f>
        <v/>
      </c>
      <c r="X233" s="24">
        <f>IF(OR(NOT(ISNUMBER(T233)),NOT(ISNUMBER(T234))),"",IF(COUNT(L233:S233)&lt;&gt;COUNT(L234:S234),"Check the meters",T234-T233-IF($L$4="Yes",N(U233),0)))</f>
        <v/>
      </c>
      <c r="Y233" s="24">
        <f>IF(AND(ISNUMBER(K233),ISNUMBER(V233),ISNUMBER(W233),ISNUMBER(X233)),K233+V233-W233-X233,"")</f>
        <v/>
      </c>
      <c r="Z233" s="23" t="n"/>
      <c r="AA233" s="24">
        <f>IF(ISNUMBER(Z233),Z233,IF(ISNUMBER(K234),K234,""))</f>
        <v/>
      </c>
      <c r="AB233" s="27">
        <f>IF(AND(ISNUMBER(Y233),ISNUMBER(AA233)),AA233-Y233,"")</f>
        <v/>
      </c>
      <c r="AC233" s="24">
        <f>IF(ISNUMBER(AA233),0.04*AA233,"")</f>
        <v/>
      </c>
      <c r="AD233" s="28">
        <f>IF(AND(ISNUMBER(AB233),ISNUMBER(AA233)),IF(AA233=0,"",AB233/AA233),"")</f>
        <v/>
      </c>
      <c r="AE233" s="29">
        <f>IF(ISNUMBER(AB233),IF(ROUND(ABS(AB233),3)&lt;=ROUND(AC233,3),"Inside 4%","Over 4%"),"")</f>
        <v/>
      </c>
      <c r="AF233" s="22" t="n"/>
    </row>
    <row r="234">
      <c r="A234" s="30">
        <f>IF(A233="","",A233+1)</f>
        <v/>
      </c>
      <c r="B234" s="22" t="n"/>
      <c r="C234" s="23" t="n"/>
      <c r="D234" s="22" t="n"/>
      <c r="E234" s="22" t="n"/>
      <c r="F234" s="23" t="n"/>
      <c r="G234" s="22" t="n"/>
      <c r="H234" s="22" t="n"/>
      <c r="I234" s="23" t="n"/>
      <c r="J234" s="22" t="n"/>
      <c r="K234" s="24">
        <f>IF(COUNT(C234,F234,I234)=0,"",SUM(C234,F234,I234))</f>
        <v/>
      </c>
      <c r="L234" s="25" t="n"/>
      <c r="M234" s="25" t="n"/>
      <c r="N234" s="25" t="n"/>
      <c r="O234" s="25" t="n"/>
      <c r="P234" s="25" t="n"/>
      <c r="Q234" s="25" t="n"/>
      <c r="R234" s="25" t="n"/>
      <c r="S234" s="25" t="n"/>
      <c r="T234" s="24">
        <f>IF(COUNT(L234:S234)=0,"",SUM(L234:S234))</f>
        <v/>
      </c>
      <c r="U234" s="23" t="n"/>
      <c r="V234" s="26">
        <f>IF(A234="","",SUMIFS('Tankers'!$G$4:$G$2003,'Tankers'!$A$4:$A$2003,A234,'Tankers'!$D$4:$D$2003,$I$3))</f>
        <v/>
      </c>
      <c r="W234" s="26">
        <f>IF(V234="","",IF($T$3="",0,V234*$T$3/100))</f>
        <v/>
      </c>
      <c r="X234" s="24">
        <f>IF(OR(NOT(ISNUMBER(T234)),NOT(ISNUMBER(T235))),"",IF(COUNT(L234:S234)&lt;&gt;COUNT(L235:S235),"Check the meters",T235-T234-IF($L$4="Yes",N(U234),0)))</f>
        <v/>
      </c>
      <c r="Y234" s="24">
        <f>IF(AND(ISNUMBER(K234),ISNUMBER(V234),ISNUMBER(W234),ISNUMBER(X234)),K234+V234-W234-X234,"")</f>
        <v/>
      </c>
      <c r="Z234" s="23" t="n"/>
      <c r="AA234" s="24">
        <f>IF(ISNUMBER(Z234),Z234,IF(ISNUMBER(K235),K235,""))</f>
        <v/>
      </c>
      <c r="AB234" s="27">
        <f>IF(AND(ISNUMBER(Y234),ISNUMBER(AA234)),AA234-Y234,"")</f>
        <v/>
      </c>
      <c r="AC234" s="24">
        <f>IF(ISNUMBER(AA234),0.04*AA234,"")</f>
        <v/>
      </c>
      <c r="AD234" s="28">
        <f>IF(AND(ISNUMBER(AB234),ISNUMBER(AA234)),IF(AA234=0,"",AB234/AA234),"")</f>
        <v/>
      </c>
      <c r="AE234" s="29">
        <f>IF(ISNUMBER(AB234),IF(ROUND(ABS(AB234),3)&lt;=ROUND(AC234,3),"Inside 4%","Over 4%"),"")</f>
        <v/>
      </c>
      <c r="AF234" s="22" t="n"/>
    </row>
    <row r="235">
      <c r="A235" s="30">
        <f>IF(A234="","",A234+1)</f>
        <v/>
      </c>
      <c r="B235" s="22" t="n"/>
      <c r="C235" s="23" t="n"/>
      <c r="D235" s="22" t="n"/>
      <c r="E235" s="22" t="n"/>
      <c r="F235" s="23" t="n"/>
      <c r="G235" s="22" t="n"/>
      <c r="H235" s="22" t="n"/>
      <c r="I235" s="23" t="n"/>
      <c r="J235" s="22" t="n"/>
      <c r="K235" s="24">
        <f>IF(COUNT(C235,F235,I235)=0,"",SUM(C235,F235,I235))</f>
        <v/>
      </c>
      <c r="L235" s="25" t="n"/>
      <c r="M235" s="25" t="n"/>
      <c r="N235" s="25" t="n"/>
      <c r="O235" s="25" t="n"/>
      <c r="P235" s="25" t="n"/>
      <c r="Q235" s="25" t="n"/>
      <c r="R235" s="25" t="n"/>
      <c r="S235" s="25" t="n"/>
      <c r="T235" s="24">
        <f>IF(COUNT(L235:S235)=0,"",SUM(L235:S235))</f>
        <v/>
      </c>
      <c r="U235" s="23" t="n"/>
      <c r="V235" s="26">
        <f>IF(A235="","",SUMIFS('Tankers'!$G$4:$G$2003,'Tankers'!$A$4:$A$2003,A235,'Tankers'!$D$4:$D$2003,$I$3))</f>
        <v/>
      </c>
      <c r="W235" s="26">
        <f>IF(V235="","",IF($T$3="",0,V235*$T$3/100))</f>
        <v/>
      </c>
      <c r="X235" s="24">
        <f>IF(OR(NOT(ISNUMBER(T235)),NOT(ISNUMBER(T236))),"",IF(COUNT(L235:S235)&lt;&gt;COUNT(L236:S236),"Check the meters",T236-T235-IF($L$4="Yes",N(U235),0)))</f>
        <v/>
      </c>
      <c r="Y235" s="24">
        <f>IF(AND(ISNUMBER(K235),ISNUMBER(V235),ISNUMBER(W235),ISNUMBER(X235)),K235+V235-W235-X235,"")</f>
        <v/>
      </c>
      <c r="Z235" s="23" t="n"/>
      <c r="AA235" s="24">
        <f>IF(ISNUMBER(Z235),Z235,IF(ISNUMBER(K236),K236,""))</f>
        <v/>
      </c>
      <c r="AB235" s="27">
        <f>IF(AND(ISNUMBER(Y235),ISNUMBER(AA235)),AA235-Y235,"")</f>
        <v/>
      </c>
      <c r="AC235" s="24">
        <f>IF(ISNUMBER(AA235),0.04*AA235,"")</f>
        <v/>
      </c>
      <c r="AD235" s="28">
        <f>IF(AND(ISNUMBER(AB235),ISNUMBER(AA235)),IF(AA235=0,"",AB235/AA235),"")</f>
        <v/>
      </c>
      <c r="AE235" s="29">
        <f>IF(ISNUMBER(AB235),IF(ROUND(ABS(AB235),3)&lt;=ROUND(AC235,3),"Inside 4%","Over 4%"),"")</f>
        <v/>
      </c>
      <c r="AF235" s="22" t="n"/>
    </row>
    <row r="236">
      <c r="A236" s="30">
        <f>IF(A235="","",A235+1)</f>
        <v/>
      </c>
      <c r="B236" s="22" t="n"/>
      <c r="C236" s="23" t="n"/>
      <c r="D236" s="22" t="n"/>
      <c r="E236" s="22" t="n"/>
      <c r="F236" s="23" t="n"/>
      <c r="G236" s="22" t="n"/>
      <c r="H236" s="22" t="n"/>
      <c r="I236" s="23" t="n"/>
      <c r="J236" s="22" t="n"/>
      <c r="K236" s="24">
        <f>IF(COUNT(C236,F236,I236)=0,"",SUM(C236,F236,I236))</f>
        <v/>
      </c>
      <c r="L236" s="25" t="n"/>
      <c r="M236" s="25" t="n"/>
      <c r="N236" s="25" t="n"/>
      <c r="O236" s="25" t="n"/>
      <c r="P236" s="25" t="n"/>
      <c r="Q236" s="25" t="n"/>
      <c r="R236" s="25" t="n"/>
      <c r="S236" s="25" t="n"/>
      <c r="T236" s="24">
        <f>IF(COUNT(L236:S236)=0,"",SUM(L236:S236))</f>
        <v/>
      </c>
      <c r="U236" s="23" t="n"/>
      <c r="V236" s="26">
        <f>IF(A236="","",SUMIFS('Tankers'!$G$4:$G$2003,'Tankers'!$A$4:$A$2003,A236,'Tankers'!$D$4:$D$2003,$I$3))</f>
        <v/>
      </c>
      <c r="W236" s="26">
        <f>IF(V236="","",IF($T$3="",0,V236*$T$3/100))</f>
        <v/>
      </c>
      <c r="X236" s="24">
        <f>IF(OR(NOT(ISNUMBER(T236)),NOT(ISNUMBER(T237))),"",IF(COUNT(L236:S236)&lt;&gt;COUNT(L237:S237),"Check the meters",T237-T236-IF($L$4="Yes",N(U236),0)))</f>
        <v/>
      </c>
      <c r="Y236" s="24">
        <f>IF(AND(ISNUMBER(K236),ISNUMBER(V236),ISNUMBER(W236),ISNUMBER(X236)),K236+V236-W236-X236,"")</f>
        <v/>
      </c>
      <c r="Z236" s="23" t="n"/>
      <c r="AA236" s="24">
        <f>IF(ISNUMBER(Z236),Z236,IF(ISNUMBER(K237),K237,""))</f>
        <v/>
      </c>
      <c r="AB236" s="27">
        <f>IF(AND(ISNUMBER(Y236),ISNUMBER(AA236)),AA236-Y236,"")</f>
        <v/>
      </c>
      <c r="AC236" s="24">
        <f>IF(ISNUMBER(AA236),0.04*AA236,"")</f>
        <v/>
      </c>
      <c r="AD236" s="28">
        <f>IF(AND(ISNUMBER(AB236),ISNUMBER(AA236)),IF(AA236=0,"",AB236/AA236),"")</f>
        <v/>
      </c>
      <c r="AE236" s="29">
        <f>IF(ISNUMBER(AB236),IF(ROUND(ABS(AB236),3)&lt;=ROUND(AC236,3),"Inside 4%","Over 4%"),"")</f>
        <v/>
      </c>
      <c r="AF236" s="22" t="n"/>
    </row>
    <row r="237">
      <c r="A237" s="30">
        <f>IF(A236="","",A236+1)</f>
        <v/>
      </c>
      <c r="B237" s="22" t="n"/>
      <c r="C237" s="23" t="n"/>
      <c r="D237" s="22" t="n"/>
      <c r="E237" s="22" t="n"/>
      <c r="F237" s="23" t="n"/>
      <c r="G237" s="22" t="n"/>
      <c r="H237" s="22" t="n"/>
      <c r="I237" s="23" t="n"/>
      <c r="J237" s="22" t="n"/>
      <c r="K237" s="24">
        <f>IF(COUNT(C237,F237,I237)=0,"",SUM(C237,F237,I237))</f>
        <v/>
      </c>
      <c r="L237" s="25" t="n"/>
      <c r="M237" s="25" t="n"/>
      <c r="N237" s="25" t="n"/>
      <c r="O237" s="25" t="n"/>
      <c r="P237" s="25" t="n"/>
      <c r="Q237" s="25" t="n"/>
      <c r="R237" s="25" t="n"/>
      <c r="S237" s="25" t="n"/>
      <c r="T237" s="24">
        <f>IF(COUNT(L237:S237)=0,"",SUM(L237:S237))</f>
        <v/>
      </c>
      <c r="U237" s="23" t="n"/>
      <c r="V237" s="26">
        <f>IF(A237="","",SUMIFS('Tankers'!$G$4:$G$2003,'Tankers'!$A$4:$A$2003,A237,'Tankers'!$D$4:$D$2003,$I$3))</f>
        <v/>
      </c>
      <c r="W237" s="26">
        <f>IF(V237="","",IF($T$3="",0,V237*$T$3/100))</f>
        <v/>
      </c>
      <c r="X237" s="24">
        <f>IF(OR(NOT(ISNUMBER(T237)),NOT(ISNUMBER(T238))),"",IF(COUNT(L237:S237)&lt;&gt;COUNT(L238:S238),"Check the meters",T238-T237-IF($L$4="Yes",N(U237),0)))</f>
        <v/>
      </c>
      <c r="Y237" s="24">
        <f>IF(AND(ISNUMBER(K237),ISNUMBER(V237),ISNUMBER(W237),ISNUMBER(X237)),K237+V237-W237-X237,"")</f>
        <v/>
      </c>
      <c r="Z237" s="23" t="n"/>
      <c r="AA237" s="24">
        <f>IF(ISNUMBER(Z237),Z237,IF(ISNUMBER(K238),K238,""))</f>
        <v/>
      </c>
      <c r="AB237" s="27">
        <f>IF(AND(ISNUMBER(Y237),ISNUMBER(AA237)),AA237-Y237,"")</f>
        <v/>
      </c>
      <c r="AC237" s="24">
        <f>IF(ISNUMBER(AA237),0.04*AA237,"")</f>
        <v/>
      </c>
      <c r="AD237" s="28">
        <f>IF(AND(ISNUMBER(AB237),ISNUMBER(AA237)),IF(AA237=0,"",AB237/AA237),"")</f>
        <v/>
      </c>
      <c r="AE237" s="29">
        <f>IF(ISNUMBER(AB237),IF(ROUND(ABS(AB237),3)&lt;=ROUND(AC237,3),"Inside 4%","Over 4%"),"")</f>
        <v/>
      </c>
      <c r="AF237" s="22" t="n"/>
    </row>
    <row r="238">
      <c r="A238" s="30">
        <f>IF(A237="","",A237+1)</f>
        <v/>
      </c>
      <c r="B238" s="22" t="n"/>
      <c r="C238" s="23" t="n"/>
      <c r="D238" s="22" t="n"/>
      <c r="E238" s="22" t="n"/>
      <c r="F238" s="23" t="n"/>
      <c r="G238" s="22" t="n"/>
      <c r="H238" s="22" t="n"/>
      <c r="I238" s="23" t="n"/>
      <c r="J238" s="22" t="n"/>
      <c r="K238" s="24">
        <f>IF(COUNT(C238,F238,I238)=0,"",SUM(C238,F238,I238))</f>
        <v/>
      </c>
      <c r="L238" s="25" t="n"/>
      <c r="M238" s="25" t="n"/>
      <c r="N238" s="25" t="n"/>
      <c r="O238" s="25" t="n"/>
      <c r="P238" s="25" t="n"/>
      <c r="Q238" s="25" t="n"/>
      <c r="R238" s="25" t="n"/>
      <c r="S238" s="25" t="n"/>
      <c r="T238" s="24">
        <f>IF(COUNT(L238:S238)=0,"",SUM(L238:S238))</f>
        <v/>
      </c>
      <c r="U238" s="23" t="n"/>
      <c r="V238" s="26">
        <f>IF(A238="","",SUMIFS('Tankers'!$G$4:$G$2003,'Tankers'!$A$4:$A$2003,A238,'Tankers'!$D$4:$D$2003,$I$3))</f>
        <v/>
      </c>
      <c r="W238" s="26">
        <f>IF(V238="","",IF($T$3="",0,V238*$T$3/100))</f>
        <v/>
      </c>
      <c r="X238" s="24">
        <f>IF(OR(NOT(ISNUMBER(T238)),NOT(ISNUMBER(T239))),"",IF(COUNT(L238:S238)&lt;&gt;COUNT(L239:S239),"Check the meters",T239-T238-IF($L$4="Yes",N(U238),0)))</f>
        <v/>
      </c>
      <c r="Y238" s="24">
        <f>IF(AND(ISNUMBER(K238),ISNUMBER(V238),ISNUMBER(W238),ISNUMBER(X238)),K238+V238-W238-X238,"")</f>
        <v/>
      </c>
      <c r="Z238" s="23" t="n"/>
      <c r="AA238" s="24">
        <f>IF(ISNUMBER(Z238),Z238,IF(ISNUMBER(K239),K239,""))</f>
        <v/>
      </c>
      <c r="AB238" s="27">
        <f>IF(AND(ISNUMBER(Y238),ISNUMBER(AA238)),AA238-Y238,"")</f>
        <v/>
      </c>
      <c r="AC238" s="24">
        <f>IF(ISNUMBER(AA238),0.04*AA238,"")</f>
        <v/>
      </c>
      <c r="AD238" s="28">
        <f>IF(AND(ISNUMBER(AB238),ISNUMBER(AA238)),IF(AA238=0,"",AB238/AA238),"")</f>
        <v/>
      </c>
      <c r="AE238" s="29">
        <f>IF(ISNUMBER(AB238),IF(ROUND(ABS(AB238),3)&lt;=ROUND(AC238,3),"Inside 4%","Over 4%"),"")</f>
        <v/>
      </c>
      <c r="AF238" s="22" t="n"/>
    </row>
    <row r="239">
      <c r="A239" s="30">
        <f>IF(A238="","",A238+1)</f>
        <v/>
      </c>
      <c r="B239" s="22" t="n"/>
      <c r="C239" s="23" t="n"/>
      <c r="D239" s="22" t="n"/>
      <c r="E239" s="22" t="n"/>
      <c r="F239" s="23" t="n"/>
      <c r="G239" s="22" t="n"/>
      <c r="H239" s="22" t="n"/>
      <c r="I239" s="23" t="n"/>
      <c r="J239" s="22" t="n"/>
      <c r="K239" s="24">
        <f>IF(COUNT(C239,F239,I239)=0,"",SUM(C239,F239,I239))</f>
        <v/>
      </c>
      <c r="L239" s="25" t="n"/>
      <c r="M239" s="25" t="n"/>
      <c r="N239" s="25" t="n"/>
      <c r="O239" s="25" t="n"/>
      <c r="P239" s="25" t="n"/>
      <c r="Q239" s="25" t="n"/>
      <c r="R239" s="25" t="n"/>
      <c r="S239" s="25" t="n"/>
      <c r="T239" s="24">
        <f>IF(COUNT(L239:S239)=0,"",SUM(L239:S239))</f>
        <v/>
      </c>
      <c r="U239" s="23" t="n"/>
      <c r="V239" s="26">
        <f>IF(A239="","",SUMIFS('Tankers'!$G$4:$G$2003,'Tankers'!$A$4:$A$2003,A239,'Tankers'!$D$4:$D$2003,$I$3))</f>
        <v/>
      </c>
      <c r="W239" s="26">
        <f>IF(V239="","",IF($T$3="",0,V239*$T$3/100))</f>
        <v/>
      </c>
      <c r="X239" s="24">
        <f>IF(OR(NOT(ISNUMBER(T239)),NOT(ISNUMBER(T240))),"",IF(COUNT(L239:S239)&lt;&gt;COUNT(L240:S240),"Check the meters",T240-T239-IF($L$4="Yes",N(U239),0)))</f>
        <v/>
      </c>
      <c r="Y239" s="24">
        <f>IF(AND(ISNUMBER(K239),ISNUMBER(V239),ISNUMBER(W239),ISNUMBER(X239)),K239+V239-W239-X239,"")</f>
        <v/>
      </c>
      <c r="Z239" s="23" t="n"/>
      <c r="AA239" s="24">
        <f>IF(ISNUMBER(Z239),Z239,IF(ISNUMBER(K240),K240,""))</f>
        <v/>
      </c>
      <c r="AB239" s="27">
        <f>IF(AND(ISNUMBER(Y239),ISNUMBER(AA239)),AA239-Y239,"")</f>
        <v/>
      </c>
      <c r="AC239" s="24">
        <f>IF(ISNUMBER(AA239),0.04*AA239,"")</f>
        <v/>
      </c>
      <c r="AD239" s="28">
        <f>IF(AND(ISNUMBER(AB239),ISNUMBER(AA239)),IF(AA239=0,"",AB239/AA239),"")</f>
        <v/>
      </c>
      <c r="AE239" s="29">
        <f>IF(ISNUMBER(AB239),IF(ROUND(ABS(AB239),3)&lt;=ROUND(AC239,3),"Inside 4%","Over 4%"),"")</f>
        <v/>
      </c>
      <c r="AF239" s="22" t="n"/>
    </row>
    <row r="240">
      <c r="A240" s="30">
        <f>IF(A239="","",A239+1)</f>
        <v/>
      </c>
      <c r="B240" s="22" t="n"/>
      <c r="C240" s="23" t="n"/>
      <c r="D240" s="22" t="n"/>
      <c r="E240" s="22" t="n"/>
      <c r="F240" s="23" t="n"/>
      <c r="G240" s="22" t="n"/>
      <c r="H240" s="22" t="n"/>
      <c r="I240" s="23" t="n"/>
      <c r="J240" s="22" t="n"/>
      <c r="K240" s="24">
        <f>IF(COUNT(C240,F240,I240)=0,"",SUM(C240,F240,I240))</f>
        <v/>
      </c>
      <c r="L240" s="25" t="n"/>
      <c r="M240" s="25" t="n"/>
      <c r="N240" s="25" t="n"/>
      <c r="O240" s="25" t="n"/>
      <c r="P240" s="25" t="n"/>
      <c r="Q240" s="25" t="n"/>
      <c r="R240" s="25" t="n"/>
      <c r="S240" s="25" t="n"/>
      <c r="T240" s="24">
        <f>IF(COUNT(L240:S240)=0,"",SUM(L240:S240))</f>
        <v/>
      </c>
      <c r="U240" s="23" t="n"/>
      <c r="V240" s="26">
        <f>IF(A240="","",SUMIFS('Tankers'!$G$4:$G$2003,'Tankers'!$A$4:$A$2003,A240,'Tankers'!$D$4:$D$2003,$I$3))</f>
        <v/>
      </c>
      <c r="W240" s="26">
        <f>IF(V240="","",IF($T$3="",0,V240*$T$3/100))</f>
        <v/>
      </c>
      <c r="X240" s="24">
        <f>IF(OR(NOT(ISNUMBER(T240)),NOT(ISNUMBER(T241))),"",IF(COUNT(L240:S240)&lt;&gt;COUNT(L241:S241),"Check the meters",T241-T240-IF($L$4="Yes",N(U240),0)))</f>
        <v/>
      </c>
      <c r="Y240" s="24">
        <f>IF(AND(ISNUMBER(K240),ISNUMBER(V240),ISNUMBER(W240),ISNUMBER(X240)),K240+V240-W240-X240,"")</f>
        <v/>
      </c>
      <c r="Z240" s="23" t="n"/>
      <c r="AA240" s="24">
        <f>IF(ISNUMBER(Z240),Z240,IF(ISNUMBER(K241),K241,""))</f>
        <v/>
      </c>
      <c r="AB240" s="27">
        <f>IF(AND(ISNUMBER(Y240),ISNUMBER(AA240)),AA240-Y240,"")</f>
        <v/>
      </c>
      <c r="AC240" s="24">
        <f>IF(ISNUMBER(AA240),0.04*AA240,"")</f>
        <v/>
      </c>
      <c r="AD240" s="28">
        <f>IF(AND(ISNUMBER(AB240),ISNUMBER(AA240)),IF(AA240=0,"",AB240/AA240),"")</f>
        <v/>
      </c>
      <c r="AE240" s="29">
        <f>IF(ISNUMBER(AB240),IF(ROUND(ABS(AB240),3)&lt;=ROUND(AC240,3),"Inside 4%","Over 4%"),"")</f>
        <v/>
      </c>
      <c r="AF240" s="22" t="n"/>
    </row>
    <row r="241">
      <c r="A241" s="30">
        <f>IF(A240="","",A240+1)</f>
        <v/>
      </c>
      <c r="B241" s="22" t="n"/>
      <c r="C241" s="23" t="n"/>
      <c r="D241" s="22" t="n"/>
      <c r="E241" s="22" t="n"/>
      <c r="F241" s="23" t="n"/>
      <c r="G241" s="22" t="n"/>
      <c r="H241" s="22" t="n"/>
      <c r="I241" s="23" t="n"/>
      <c r="J241" s="22" t="n"/>
      <c r="K241" s="24">
        <f>IF(COUNT(C241,F241,I241)=0,"",SUM(C241,F241,I241))</f>
        <v/>
      </c>
      <c r="L241" s="25" t="n"/>
      <c r="M241" s="25" t="n"/>
      <c r="N241" s="25" t="n"/>
      <c r="O241" s="25" t="n"/>
      <c r="P241" s="25" t="n"/>
      <c r="Q241" s="25" t="n"/>
      <c r="R241" s="25" t="n"/>
      <c r="S241" s="25" t="n"/>
      <c r="T241" s="24">
        <f>IF(COUNT(L241:S241)=0,"",SUM(L241:S241))</f>
        <v/>
      </c>
      <c r="U241" s="23" t="n"/>
      <c r="V241" s="26">
        <f>IF(A241="","",SUMIFS('Tankers'!$G$4:$G$2003,'Tankers'!$A$4:$A$2003,A241,'Tankers'!$D$4:$D$2003,$I$3))</f>
        <v/>
      </c>
      <c r="W241" s="26">
        <f>IF(V241="","",IF($T$3="",0,V241*$T$3/100))</f>
        <v/>
      </c>
      <c r="X241" s="24">
        <f>IF(OR(NOT(ISNUMBER(T241)),NOT(ISNUMBER(T242))),"",IF(COUNT(L241:S241)&lt;&gt;COUNT(L242:S242),"Check the meters",T242-T241-IF($L$4="Yes",N(U241),0)))</f>
        <v/>
      </c>
      <c r="Y241" s="24">
        <f>IF(AND(ISNUMBER(K241),ISNUMBER(V241),ISNUMBER(W241),ISNUMBER(X241)),K241+V241-W241-X241,"")</f>
        <v/>
      </c>
      <c r="Z241" s="23" t="n"/>
      <c r="AA241" s="24">
        <f>IF(ISNUMBER(Z241),Z241,IF(ISNUMBER(K242),K242,""))</f>
        <v/>
      </c>
      <c r="AB241" s="27">
        <f>IF(AND(ISNUMBER(Y241),ISNUMBER(AA241)),AA241-Y241,"")</f>
        <v/>
      </c>
      <c r="AC241" s="24">
        <f>IF(ISNUMBER(AA241),0.04*AA241,"")</f>
        <v/>
      </c>
      <c r="AD241" s="28">
        <f>IF(AND(ISNUMBER(AB241),ISNUMBER(AA241)),IF(AA241=0,"",AB241/AA241),"")</f>
        <v/>
      </c>
      <c r="AE241" s="29">
        <f>IF(ISNUMBER(AB241),IF(ROUND(ABS(AB241),3)&lt;=ROUND(AC241,3),"Inside 4%","Over 4%"),"")</f>
        <v/>
      </c>
      <c r="AF241" s="22" t="n"/>
    </row>
    <row r="242">
      <c r="A242" s="30">
        <f>IF(A241="","",A241+1)</f>
        <v/>
      </c>
      <c r="B242" s="22" t="n"/>
      <c r="C242" s="23" t="n"/>
      <c r="D242" s="22" t="n"/>
      <c r="E242" s="22" t="n"/>
      <c r="F242" s="23" t="n"/>
      <c r="G242" s="22" t="n"/>
      <c r="H242" s="22" t="n"/>
      <c r="I242" s="23" t="n"/>
      <c r="J242" s="22" t="n"/>
      <c r="K242" s="24">
        <f>IF(COUNT(C242,F242,I242)=0,"",SUM(C242,F242,I242))</f>
        <v/>
      </c>
      <c r="L242" s="25" t="n"/>
      <c r="M242" s="25" t="n"/>
      <c r="N242" s="25" t="n"/>
      <c r="O242" s="25" t="n"/>
      <c r="P242" s="25" t="n"/>
      <c r="Q242" s="25" t="n"/>
      <c r="R242" s="25" t="n"/>
      <c r="S242" s="25" t="n"/>
      <c r="T242" s="24">
        <f>IF(COUNT(L242:S242)=0,"",SUM(L242:S242))</f>
        <v/>
      </c>
      <c r="U242" s="23" t="n"/>
      <c r="V242" s="26">
        <f>IF(A242="","",SUMIFS('Tankers'!$G$4:$G$2003,'Tankers'!$A$4:$A$2003,A242,'Tankers'!$D$4:$D$2003,$I$3))</f>
        <v/>
      </c>
      <c r="W242" s="26">
        <f>IF(V242="","",IF($T$3="",0,V242*$T$3/100))</f>
        <v/>
      </c>
      <c r="X242" s="24">
        <f>IF(OR(NOT(ISNUMBER(T242)),NOT(ISNUMBER(T243))),"",IF(COUNT(L242:S242)&lt;&gt;COUNT(L243:S243),"Check the meters",T243-T242-IF($L$4="Yes",N(U242),0)))</f>
        <v/>
      </c>
      <c r="Y242" s="24">
        <f>IF(AND(ISNUMBER(K242),ISNUMBER(V242),ISNUMBER(W242),ISNUMBER(X242)),K242+V242-W242-X242,"")</f>
        <v/>
      </c>
      <c r="Z242" s="23" t="n"/>
      <c r="AA242" s="24">
        <f>IF(ISNUMBER(Z242),Z242,IF(ISNUMBER(K243),K243,""))</f>
        <v/>
      </c>
      <c r="AB242" s="27">
        <f>IF(AND(ISNUMBER(Y242),ISNUMBER(AA242)),AA242-Y242,"")</f>
        <v/>
      </c>
      <c r="AC242" s="24">
        <f>IF(ISNUMBER(AA242),0.04*AA242,"")</f>
        <v/>
      </c>
      <c r="AD242" s="28">
        <f>IF(AND(ISNUMBER(AB242),ISNUMBER(AA242)),IF(AA242=0,"",AB242/AA242),"")</f>
        <v/>
      </c>
      <c r="AE242" s="29">
        <f>IF(ISNUMBER(AB242),IF(ROUND(ABS(AB242),3)&lt;=ROUND(AC242,3),"Inside 4%","Over 4%"),"")</f>
        <v/>
      </c>
      <c r="AF242" s="22" t="n"/>
    </row>
    <row r="243">
      <c r="A243" s="30">
        <f>IF(A242="","",A242+1)</f>
        <v/>
      </c>
      <c r="B243" s="22" t="n"/>
      <c r="C243" s="23" t="n"/>
      <c r="D243" s="22" t="n"/>
      <c r="E243" s="22" t="n"/>
      <c r="F243" s="23" t="n"/>
      <c r="G243" s="22" t="n"/>
      <c r="H243" s="22" t="n"/>
      <c r="I243" s="23" t="n"/>
      <c r="J243" s="22" t="n"/>
      <c r="K243" s="24">
        <f>IF(COUNT(C243,F243,I243)=0,"",SUM(C243,F243,I243))</f>
        <v/>
      </c>
      <c r="L243" s="25" t="n"/>
      <c r="M243" s="25" t="n"/>
      <c r="N243" s="25" t="n"/>
      <c r="O243" s="25" t="n"/>
      <c r="P243" s="25" t="n"/>
      <c r="Q243" s="25" t="n"/>
      <c r="R243" s="25" t="n"/>
      <c r="S243" s="25" t="n"/>
      <c r="T243" s="24">
        <f>IF(COUNT(L243:S243)=0,"",SUM(L243:S243))</f>
        <v/>
      </c>
      <c r="U243" s="23" t="n"/>
      <c r="V243" s="26">
        <f>IF(A243="","",SUMIFS('Tankers'!$G$4:$G$2003,'Tankers'!$A$4:$A$2003,A243,'Tankers'!$D$4:$D$2003,$I$3))</f>
        <v/>
      </c>
      <c r="W243" s="26">
        <f>IF(V243="","",IF($T$3="",0,V243*$T$3/100))</f>
        <v/>
      </c>
      <c r="X243" s="24">
        <f>IF(OR(NOT(ISNUMBER(T243)),NOT(ISNUMBER(T244))),"",IF(COUNT(L243:S243)&lt;&gt;COUNT(L244:S244),"Check the meters",T244-T243-IF($L$4="Yes",N(U243),0)))</f>
        <v/>
      </c>
      <c r="Y243" s="24">
        <f>IF(AND(ISNUMBER(K243),ISNUMBER(V243),ISNUMBER(W243),ISNUMBER(X243)),K243+V243-W243-X243,"")</f>
        <v/>
      </c>
      <c r="Z243" s="23" t="n"/>
      <c r="AA243" s="24">
        <f>IF(ISNUMBER(Z243),Z243,IF(ISNUMBER(K244),K244,""))</f>
        <v/>
      </c>
      <c r="AB243" s="27">
        <f>IF(AND(ISNUMBER(Y243),ISNUMBER(AA243)),AA243-Y243,"")</f>
        <v/>
      </c>
      <c r="AC243" s="24">
        <f>IF(ISNUMBER(AA243),0.04*AA243,"")</f>
        <v/>
      </c>
      <c r="AD243" s="28">
        <f>IF(AND(ISNUMBER(AB243),ISNUMBER(AA243)),IF(AA243=0,"",AB243/AA243),"")</f>
        <v/>
      </c>
      <c r="AE243" s="29">
        <f>IF(ISNUMBER(AB243),IF(ROUND(ABS(AB243),3)&lt;=ROUND(AC243,3),"Inside 4%","Over 4%"),"")</f>
        <v/>
      </c>
      <c r="AF243" s="22" t="n"/>
    </row>
    <row r="244">
      <c r="A244" s="30">
        <f>IF(A243="","",A243+1)</f>
        <v/>
      </c>
      <c r="B244" s="22" t="n"/>
      <c r="C244" s="23" t="n"/>
      <c r="D244" s="22" t="n"/>
      <c r="E244" s="22" t="n"/>
      <c r="F244" s="23" t="n"/>
      <c r="G244" s="22" t="n"/>
      <c r="H244" s="22" t="n"/>
      <c r="I244" s="23" t="n"/>
      <c r="J244" s="22" t="n"/>
      <c r="K244" s="24">
        <f>IF(COUNT(C244,F244,I244)=0,"",SUM(C244,F244,I244))</f>
        <v/>
      </c>
      <c r="L244" s="25" t="n"/>
      <c r="M244" s="25" t="n"/>
      <c r="N244" s="25" t="n"/>
      <c r="O244" s="25" t="n"/>
      <c r="P244" s="25" t="n"/>
      <c r="Q244" s="25" t="n"/>
      <c r="R244" s="25" t="n"/>
      <c r="S244" s="25" t="n"/>
      <c r="T244" s="24">
        <f>IF(COUNT(L244:S244)=0,"",SUM(L244:S244))</f>
        <v/>
      </c>
      <c r="U244" s="23" t="n"/>
      <c r="V244" s="26">
        <f>IF(A244="","",SUMIFS('Tankers'!$G$4:$G$2003,'Tankers'!$A$4:$A$2003,A244,'Tankers'!$D$4:$D$2003,$I$3))</f>
        <v/>
      </c>
      <c r="W244" s="26">
        <f>IF(V244="","",IF($T$3="",0,V244*$T$3/100))</f>
        <v/>
      </c>
      <c r="X244" s="24">
        <f>IF(OR(NOT(ISNUMBER(T244)),NOT(ISNUMBER(T245))),"",IF(COUNT(L244:S244)&lt;&gt;COUNT(L245:S245),"Check the meters",T245-T244-IF($L$4="Yes",N(U244),0)))</f>
        <v/>
      </c>
      <c r="Y244" s="24">
        <f>IF(AND(ISNUMBER(K244),ISNUMBER(V244),ISNUMBER(W244),ISNUMBER(X244)),K244+V244-W244-X244,"")</f>
        <v/>
      </c>
      <c r="Z244" s="23" t="n"/>
      <c r="AA244" s="24">
        <f>IF(ISNUMBER(Z244),Z244,IF(ISNUMBER(K245),K245,""))</f>
        <v/>
      </c>
      <c r="AB244" s="27">
        <f>IF(AND(ISNUMBER(Y244),ISNUMBER(AA244)),AA244-Y244,"")</f>
        <v/>
      </c>
      <c r="AC244" s="24">
        <f>IF(ISNUMBER(AA244),0.04*AA244,"")</f>
        <v/>
      </c>
      <c r="AD244" s="28">
        <f>IF(AND(ISNUMBER(AB244),ISNUMBER(AA244)),IF(AA244=0,"",AB244/AA244),"")</f>
        <v/>
      </c>
      <c r="AE244" s="29">
        <f>IF(ISNUMBER(AB244),IF(ROUND(ABS(AB244),3)&lt;=ROUND(AC244,3),"Inside 4%","Over 4%"),"")</f>
        <v/>
      </c>
      <c r="AF244" s="22" t="n"/>
    </row>
    <row r="245">
      <c r="A245" s="30">
        <f>IF(A244="","",A244+1)</f>
        <v/>
      </c>
      <c r="B245" s="22" t="n"/>
      <c r="C245" s="23" t="n"/>
      <c r="D245" s="22" t="n"/>
      <c r="E245" s="22" t="n"/>
      <c r="F245" s="23" t="n"/>
      <c r="G245" s="22" t="n"/>
      <c r="H245" s="22" t="n"/>
      <c r="I245" s="23" t="n"/>
      <c r="J245" s="22" t="n"/>
      <c r="K245" s="24">
        <f>IF(COUNT(C245,F245,I245)=0,"",SUM(C245,F245,I245))</f>
        <v/>
      </c>
      <c r="L245" s="25" t="n"/>
      <c r="M245" s="25" t="n"/>
      <c r="N245" s="25" t="n"/>
      <c r="O245" s="25" t="n"/>
      <c r="P245" s="25" t="n"/>
      <c r="Q245" s="25" t="n"/>
      <c r="R245" s="25" t="n"/>
      <c r="S245" s="25" t="n"/>
      <c r="T245" s="24">
        <f>IF(COUNT(L245:S245)=0,"",SUM(L245:S245))</f>
        <v/>
      </c>
      <c r="U245" s="23" t="n"/>
      <c r="V245" s="26">
        <f>IF(A245="","",SUMIFS('Tankers'!$G$4:$G$2003,'Tankers'!$A$4:$A$2003,A245,'Tankers'!$D$4:$D$2003,$I$3))</f>
        <v/>
      </c>
      <c r="W245" s="26">
        <f>IF(V245="","",IF($T$3="",0,V245*$T$3/100))</f>
        <v/>
      </c>
      <c r="X245" s="24">
        <f>IF(OR(NOT(ISNUMBER(T245)),NOT(ISNUMBER(T246))),"",IF(COUNT(L245:S245)&lt;&gt;COUNT(L246:S246),"Check the meters",T246-T245-IF($L$4="Yes",N(U245),0)))</f>
        <v/>
      </c>
      <c r="Y245" s="24">
        <f>IF(AND(ISNUMBER(K245),ISNUMBER(V245),ISNUMBER(W245),ISNUMBER(X245)),K245+V245-W245-X245,"")</f>
        <v/>
      </c>
      <c r="Z245" s="23" t="n"/>
      <c r="AA245" s="24">
        <f>IF(ISNUMBER(Z245),Z245,IF(ISNUMBER(K246),K246,""))</f>
        <v/>
      </c>
      <c r="AB245" s="27">
        <f>IF(AND(ISNUMBER(Y245),ISNUMBER(AA245)),AA245-Y245,"")</f>
        <v/>
      </c>
      <c r="AC245" s="24">
        <f>IF(ISNUMBER(AA245),0.04*AA245,"")</f>
        <v/>
      </c>
      <c r="AD245" s="28">
        <f>IF(AND(ISNUMBER(AB245),ISNUMBER(AA245)),IF(AA245=0,"",AB245/AA245),"")</f>
        <v/>
      </c>
      <c r="AE245" s="29">
        <f>IF(ISNUMBER(AB245),IF(ROUND(ABS(AB245),3)&lt;=ROUND(AC245,3),"Inside 4%","Over 4%"),"")</f>
        <v/>
      </c>
      <c r="AF245" s="22" t="n"/>
    </row>
    <row r="246">
      <c r="A246" s="30">
        <f>IF(A245="","",A245+1)</f>
        <v/>
      </c>
      <c r="B246" s="22" t="n"/>
      <c r="C246" s="23" t="n"/>
      <c r="D246" s="22" t="n"/>
      <c r="E246" s="22" t="n"/>
      <c r="F246" s="23" t="n"/>
      <c r="G246" s="22" t="n"/>
      <c r="H246" s="22" t="n"/>
      <c r="I246" s="23" t="n"/>
      <c r="J246" s="22" t="n"/>
      <c r="K246" s="24">
        <f>IF(COUNT(C246,F246,I246)=0,"",SUM(C246,F246,I246))</f>
        <v/>
      </c>
      <c r="L246" s="25" t="n"/>
      <c r="M246" s="25" t="n"/>
      <c r="N246" s="25" t="n"/>
      <c r="O246" s="25" t="n"/>
      <c r="P246" s="25" t="n"/>
      <c r="Q246" s="25" t="n"/>
      <c r="R246" s="25" t="n"/>
      <c r="S246" s="25" t="n"/>
      <c r="T246" s="24">
        <f>IF(COUNT(L246:S246)=0,"",SUM(L246:S246))</f>
        <v/>
      </c>
      <c r="U246" s="23" t="n"/>
      <c r="V246" s="26">
        <f>IF(A246="","",SUMIFS('Tankers'!$G$4:$G$2003,'Tankers'!$A$4:$A$2003,A246,'Tankers'!$D$4:$D$2003,$I$3))</f>
        <v/>
      </c>
      <c r="W246" s="26">
        <f>IF(V246="","",IF($T$3="",0,V246*$T$3/100))</f>
        <v/>
      </c>
      <c r="X246" s="24">
        <f>IF(OR(NOT(ISNUMBER(T246)),NOT(ISNUMBER(T247))),"",IF(COUNT(L246:S246)&lt;&gt;COUNT(L247:S247),"Check the meters",T247-T246-IF($L$4="Yes",N(U246),0)))</f>
        <v/>
      </c>
      <c r="Y246" s="24">
        <f>IF(AND(ISNUMBER(K246),ISNUMBER(V246),ISNUMBER(W246),ISNUMBER(X246)),K246+V246-W246-X246,"")</f>
        <v/>
      </c>
      <c r="Z246" s="23" t="n"/>
      <c r="AA246" s="24">
        <f>IF(ISNUMBER(Z246),Z246,IF(ISNUMBER(K247),K247,""))</f>
        <v/>
      </c>
      <c r="AB246" s="27">
        <f>IF(AND(ISNUMBER(Y246),ISNUMBER(AA246)),AA246-Y246,"")</f>
        <v/>
      </c>
      <c r="AC246" s="24">
        <f>IF(ISNUMBER(AA246),0.04*AA246,"")</f>
        <v/>
      </c>
      <c r="AD246" s="28">
        <f>IF(AND(ISNUMBER(AB246),ISNUMBER(AA246)),IF(AA246=0,"",AB246/AA246),"")</f>
        <v/>
      </c>
      <c r="AE246" s="29">
        <f>IF(ISNUMBER(AB246),IF(ROUND(ABS(AB246),3)&lt;=ROUND(AC246,3),"Inside 4%","Over 4%"),"")</f>
        <v/>
      </c>
      <c r="AF246" s="22" t="n"/>
    </row>
    <row r="247">
      <c r="A247" s="30">
        <f>IF(A246="","",A246+1)</f>
        <v/>
      </c>
      <c r="B247" s="22" t="n"/>
      <c r="C247" s="23" t="n"/>
      <c r="D247" s="22" t="n"/>
      <c r="E247" s="22" t="n"/>
      <c r="F247" s="23" t="n"/>
      <c r="G247" s="22" t="n"/>
      <c r="H247" s="22" t="n"/>
      <c r="I247" s="23" t="n"/>
      <c r="J247" s="22" t="n"/>
      <c r="K247" s="24">
        <f>IF(COUNT(C247,F247,I247)=0,"",SUM(C247,F247,I247))</f>
        <v/>
      </c>
      <c r="L247" s="25" t="n"/>
      <c r="M247" s="25" t="n"/>
      <c r="N247" s="25" t="n"/>
      <c r="O247" s="25" t="n"/>
      <c r="P247" s="25" t="n"/>
      <c r="Q247" s="25" t="n"/>
      <c r="R247" s="25" t="n"/>
      <c r="S247" s="25" t="n"/>
      <c r="T247" s="24">
        <f>IF(COUNT(L247:S247)=0,"",SUM(L247:S247))</f>
        <v/>
      </c>
      <c r="U247" s="23" t="n"/>
      <c r="V247" s="26">
        <f>IF(A247="","",SUMIFS('Tankers'!$G$4:$G$2003,'Tankers'!$A$4:$A$2003,A247,'Tankers'!$D$4:$D$2003,$I$3))</f>
        <v/>
      </c>
      <c r="W247" s="26">
        <f>IF(V247="","",IF($T$3="",0,V247*$T$3/100))</f>
        <v/>
      </c>
      <c r="X247" s="24">
        <f>IF(OR(NOT(ISNUMBER(T247)),NOT(ISNUMBER(T248))),"",IF(COUNT(L247:S247)&lt;&gt;COUNT(L248:S248),"Check the meters",T248-T247-IF($L$4="Yes",N(U247),0)))</f>
        <v/>
      </c>
      <c r="Y247" s="24">
        <f>IF(AND(ISNUMBER(K247),ISNUMBER(V247),ISNUMBER(W247),ISNUMBER(X247)),K247+V247-W247-X247,"")</f>
        <v/>
      </c>
      <c r="Z247" s="23" t="n"/>
      <c r="AA247" s="24">
        <f>IF(ISNUMBER(Z247),Z247,IF(ISNUMBER(K248),K248,""))</f>
        <v/>
      </c>
      <c r="AB247" s="27">
        <f>IF(AND(ISNUMBER(Y247),ISNUMBER(AA247)),AA247-Y247,"")</f>
        <v/>
      </c>
      <c r="AC247" s="24">
        <f>IF(ISNUMBER(AA247),0.04*AA247,"")</f>
        <v/>
      </c>
      <c r="AD247" s="28">
        <f>IF(AND(ISNUMBER(AB247),ISNUMBER(AA247)),IF(AA247=0,"",AB247/AA247),"")</f>
        <v/>
      </c>
      <c r="AE247" s="29">
        <f>IF(ISNUMBER(AB247),IF(ROUND(ABS(AB247),3)&lt;=ROUND(AC247,3),"Inside 4%","Over 4%"),"")</f>
        <v/>
      </c>
      <c r="AF247" s="22" t="n"/>
    </row>
    <row r="248">
      <c r="A248" s="30">
        <f>IF(A247="","",A247+1)</f>
        <v/>
      </c>
      <c r="B248" s="22" t="n"/>
      <c r="C248" s="23" t="n"/>
      <c r="D248" s="22" t="n"/>
      <c r="E248" s="22" t="n"/>
      <c r="F248" s="23" t="n"/>
      <c r="G248" s="22" t="n"/>
      <c r="H248" s="22" t="n"/>
      <c r="I248" s="23" t="n"/>
      <c r="J248" s="22" t="n"/>
      <c r="K248" s="24">
        <f>IF(COUNT(C248,F248,I248)=0,"",SUM(C248,F248,I248))</f>
        <v/>
      </c>
      <c r="L248" s="25" t="n"/>
      <c r="M248" s="25" t="n"/>
      <c r="N248" s="25" t="n"/>
      <c r="O248" s="25" t="n"/>
      <c r="P248" s="25" t="n"/>
      <c r="Q248" s="25" t="n"/>
      <c r="R248" s="25" t="n"/>
      <c r="S248" s="25" t="n"/>
      <c r="T248" s="24">
        <f>IF(COUNT(L248:S248)=0,"",SUM(L248:S248))</f>
        <v/>
      </c>
      <c r="U248" s="23" t="n"/>
      <c r="V248" s="26">
        <f>IF(A248="","",SUMIFS('Tankers'!$G$4:$G$2003,'Tankers'!$A$4:$A$2003,A248,'Tankers'!$D$4:$D$2003,$I$3))</f>
        <v/>
      </c>
      <c r="W248" s="26">
        <f>IF(V248="","",IF($T$3="",0,V248*$T$3/100))</f>
        <v/>
      </c>
      <c r="X248" s="24">
        <f>IF(OR(NOT(ISNUMBER(T248)),NOT(ISNUMBER(T249))),"",IF(COUNT(L248:S248)&lt;&gt;COUNT(L249:S249),"Check the meters",T249-T248-IF($L$4="Yes",N(U248),0)))</f>
        <v/>
      </c>
      <c r="Y248" s="24">
        <f>IF(AND(ISNUMBER(K248),ISNUMBER(V248),ISNUMBER(W248),ISNUMBER(X248)),K248+V248-W248-X248,"")</f>
        <v/>
      </c>
      <c r="Z248" s="23" t="n"/>
      <c r="AA248" s="24">
        <f>IF(ISNUMBER(Z248),Z248,IF(ISNUMBER(K249),K249,""))</f>
        <v/>
      </c>
      <c r="AB248" s="27">
        <f>IF(AND(ISNUMBER(Y248),ISNUMBER(AA248)),AA248-Y248,"")</f>
        <v/>
      </c>
      <c r="AC248" s="24">
        <f>IF(ISNUMBER(AA248),0.04*AA248,"")</f>
        <v/>
      </c>
      <c r="AD248" s="28">
        <f>IF(AND(ISNUMBER(AB248),ISNUMBER(AA248)),IF(AA248=0,"",AB248/AA248),"")</f>
        <v/>
      </c>
      <c r="AE248" s="29">
        <f>IF(ISNUMBER(AB248),IF(ROUND(ABS(AB248),3)&lt;=ROUND(AC248,3),"Inside 4%","Over 4%"),"")</f>
        <v/>
      </c>
      <c r="AF248" s="22" t="n"/>
    </row>
    <row r="249">
      <c r="A249" s="30">
        <f>IF(A248="","",A248+1)</f>
        <v/>
      </c>
      <c r="B249" s="22" t="n"/>
      <c r="C249" s="23" t="n"/>
      <c r="D249" s="22" t="n"/>
      <c r="E249" s="22" t="n"/>
      <c r="F249" s="23" t="n"/>
      <c r="G249" s="22" t="n"/>
      <c r="H249" s="22" t="n"/>
      <c r="I249" s="23" t="n"/>
      <c r="J249" s="22" t="n"/>
      <c r="K249" s="24">
        <f>IF(COUNT(C249,F249,I249)=0,"",SUM(C249,F249,I249))</f>
        <v/>
      </c>
      <c r="L249" s="25" t="n"/>
      <c r="M249" s="25" t="n"/>
      <c r="N249" s="25" t="n"/>
      <c r="O249" s="25" t="n"/>
      <c r="P249" s="25" t="n"/>
      <c r="Q249" s="25" t="n"/>
      <c r="R249" s="25" t="n"/>
      <c r="S249" s="25" t="n"/>
      <c r="T249" s="24">
        <f>IF(COUNT(L249:S249)=0,"",SUM(L249:S249))</f>
        <v/>
      </c>
      <c r="U249" s="23" t="n"/>
      <c r="V249" s="26">
        <f>IF(A249="","",SUMIFS('Tankers'!$G$4:$G$2003,'Tankers'!$A$4:$A$2003,A249,'Tankers'!$D$4:$D$2003,$I$3))</f>
        <v/>
      </c>
      <c r="W249" s="26">
        <f>IF(V249="","",IF($T$3="",0,V249*$T$3/100))</f>
        <v/>
      </c>
      <c r="X249" s="24">
        <f>IF(OR(NOT(ISNUMBER(T249)),NOT(ISNUMBER(T250))),"",IF(COUNT(L249:S249)&lt;&gt;COUNT(L250:S250),"Check the meters",T250-T249-IF($L$4="Yes",N(U249),0)))</f>
        <v/>
      </c>
      <c r="Y249" s="24">
        <f>IF(AND(ISNUMBER(K249),ISNUMBER(V249),ISNUMBER(W249),ISNUMBER(X249)),K249+V249-W249-X249,"")</f>
        <v/>
      </c>
      <c r="Z249" s="23" t="n"/>
      <c r="AA249" s="24">
        <f>IF(ISNUMBER(Z249),Z249,IF(ISNUMBER(K250),K250,""))</f>
        <v/>
      </c>
      <c r="AB249" s="27">
        <f>IF(AND(ISNUMBER(Y249),ISNUMBER(AA249)),AA249-Y249,"")</f>
        <v/>
      </c>
      <c r="AC249" s="24">
        <f>IF(ISNUMBER(AA249),0.04*AA249,"")</f>
        <v/>
      </c>
      <c r="AD249" s="28">
        <f>IF(AND(ISNUMBER(AB249),ISNUMBER(AA249)),IF(AA249=0,"",AB249/AA249),"")</f>
        <v/>
      </c>
      <c r="AE249" s="29">
        <f>IF(ISNUMBER(AB249),IF(ROUND(ABS(AB249),3)&lt;=ROUND(AC249,3),"Inside 4%","Over 4%"),"")</f>
        <v/>
      </c>
      <c r="AF249" s="22" t="n"/>
    </row>
    <row r="250">
      <c r="A250" s="30">
        <f>IF(A249="","",A249+1)</f>
        <v/>
      </c>
      <c r="B250" s="22" t="n"/>
      <c r="C250" s="23" t="n"/>
      <c r="D250" s="22" t="n"/>
      <c r="E250" s="22" t="n"/>
      <c r="F250" s="23" t="n"/>
      <c r="G250" s="22" t="n"/>
      <c r="H250" s="22" t="n"/>
      <c r="I250" s="23" t="n"/>
      <c r="J250" s="22" t="n"/>
      <c r="K250" s="24">
        <f>IF(COUNT(C250,F250,I250)=0,"",SUM(C250,F250,I250))</f>
        <v/>
      </c>
      <c r="L250" s="25" t="n"/>
      <c r="M250" s="25" t="n"/>
      <c r="N250" s="25" t="n"/>
      <c r="O250" s="25" t="n"/>
      <c r="P250" s="25" t="n"/>
      <c r="Q250" s="25" t="n"/>
      <c r="R250" s="25" t="n"/>
      <c r="S250" s="25" t="n"/>
      <c r="T250" s="24">
        <f>IF(COUNT(L250:S250)=0,"",SUM(L250:S250))</f>
        <v/>
      </c>
      <c r="U250" s="23" t="n"/>
      <c r="V250" s="26">
        <f>IF(A250="","",SUMIFS('Tankers'!$G$4:$G$2003,'Tankers'!$A$4:$A$2003,A250,'Tankers'!$D$4:$D$2003,$I$3))</f>
        <v/>
      </c>
      <c r="W250" s="26">
        <f>IF(V250="","",IF($T$3="",0,V250*$T$3/100))</f>
        <v/>
      </c>
      <c r="X250" s="24">
        <f>IF(OR(NOT(ISNUMBER(T250)),NOT(ISNUMBER(T251))),"",IF(COUNT(L250:S250)&lt;&gt;COUNT(L251:S251),"Check the meters",T251-T250-IF($L$4="Yes",N(U250),0)))</f>
        <v/>
      </c>
      <c r="Y250" s="24">
        <f>IF(AND(ISNUMBER(K250),ISNUMBER(V250),ISNUMBER(W250),ISNUMBER(X250)),K250+V250-W250-X250,"")</f>
        <v/>
      </c>
      <c r="Z250" s="23" t="n"/>
      <c r="AA250" s="24">
        <f>IF(ISNUMBER(Z250),Z250,IF(ISNUMBER(K251),K251,""))</f>
        <v/>
      </c>
      <c r="AB250" s="27">
        <f>IF(AND(ISNUMBER(Y250),ISNUMBER(AA250)),AA250-Y250,"")</f>
        <v/>
      </c>
      <c r="AC250" s="24">
        <f>IF(ISNUMBER(AA250),0.04*AA250,"")</f>
        <v/>
      </c>
      <c r="AD250" s="28">
        <f>IF(AND(ISNUMBER(AB250),ISNUMBER(AA250)),IF(AA250=0,"",AB250/AA250),"")</f>
        <v/>
      </c>
      <c r="AE250" s="29">
        <f>IF(ISNUMBER(AB250),IF(ROUND(ABS(AB250),3)&lt;=ROUND(AC250,3),"Inside 4%","Over 4%"),"")</f>
        <v/>
      </c>
      <c r="AF250" s="22" t="n"/>
    </row>
    <row r="251">
      <c r="A251" s="30">
        <f>IF(A250="","",A250+1)</f>
        <v/>
      </c>
      <c r="B251" s="22" t="n"/>
      <c r="C251" s="23" t="n"/>
      <c r="D251" s="22" t="n"/>
      <c r="E251" s="22" t="n"/>
      <c r="F251" s="23" t="n"/>
      <c r="G251" s="22" t="n"/>
      <c r="H251" s="22" t="n"/>
      <c r="I251" s="23" t="n"/>
      <c r="J251" s="22" t="n"/>
      <c r="K251" s="24">
        <f>IF(COUNT(C251,F251,I251)=0,"",SUM(C251,F251,I251))</f>
        <v/>
      </c>
      <c r="L251" s="25" t="n"/>
      <c r="M251" s="25" t="n"/>
      <c r="N251" s="25" t="n"/>
      <c r="O251" s="25" t="n"/>
      <c r="P251" s="25" t="n"/>
      <c r="Q251" s="25" t="n"/>
      <c r="R251" s="25" t="n"/>
      <c r="S251" s="25" t="n"/>
      <c r="T251" s="24">
        <f>IF(COUNT(L251:S251)=0,"",SUM(L251:S251))</f>
        <v/>
      </c>
      <c r="U251" s="23" t="n"/>
      <c r="V251" s="26">
        <f>IF(A251="","",SUMIFS('Tankers'!$G$4:$G$2003,'Tankers'!$A$4:$A$2003,A251,'Tankers'!$D$4:$D$2003,$I$3))</f>
        <v/>
      </c>
      <c r="W251" s="26">
        <f>IF(V251="","",IF($T$3="",0,V251*$T$3/100))</f>
        <v/>
      </c>
      <c r="X251" s="24">
        <f>IF(OR(NOT(ISNUMBER(T251)),NOT(ISNUMBER(T252))),"",IF(COUNT(L251:S251)&lt;&gt;COUNT(L252:S252),"Check the meters",T252-T251-IF($L$4="Yes",N(U251),0)))</f>
        <v/>
      </c>
      <c r="Y251" s="24">
        <f>IF(AND(ISNUMBER(K251),ISNUMBER(V251),ISNUMBER(W251),ISNUMBER(X251)),K251+V251-W251-X251,"")</f>
        <v/>
      </c>
      <c r="Z251" s="23" t="n"/>
      <c r="AA251" s="24">
        <f>IF(ISNUMBER(Z251),Z251,IF(ISNUMBER(K252),K252,""))</f>
        <v/>
      </c>
      <c r="AB251" s="27">
        <f>IF(AND(ISNUMBER(Y251),ISNUMBER(AA251)),AA251-Y251,"")</f>
        <v/>
      </c>
      <c r="AC251" s="24">
        <f>IF(ISNUMBER(AA251),0.04*AA251,"")</f>
        <v/>
      </c>
      <c r="AD251" s="28">
        <f>IF(AND(ISNUMBER(AB251),ISNUMBER(AA251)),IF(AA251=0,"",AB251/AA251),"")</f>
        <v/>
      </c>
      <c r="AE251" s="29">
        <f>IF(ISNUMBER(AB251),IF(ROUND(ABS(AB251),3)&lt;=ROUND(AC251,3),"Inside 4%","Over 4%"),"")</f>
        <v/>
      </c>
      <c r="AF251" s="22" t="n"/>
    </row>
    <row r="252">
      <c r="A252" s="30">
        <f>IF(A251="","",A251+1)</f>
        <v/>
      </c>
      <c r="B252" s="22" t="n"/>
      <c r="C252" s="23" t="n"/>
      <c r="D252" s="22" t="n"/>
      <c r="E252" s="22" t="n"/>
      <c r="F252" s="23" t="n"/>
      <c r="G252" s="22" t="n"/>
      <c r="H252" s="22" t="n"/>
      <c r="I252" s="23" t="n"/>
      <c r="J252" s="22" t="n"/>
      <c r="K252" s="24">
        <f>IF(COUNT(C252,F252,I252)=0,"",SUM(C252,F252,I252))</f>
        <v/>
      </c>
      <c r="L252" s="25" t="n"/>
      <c r="M252" s="25" t="n"/>
      <c r="N252" s="25" t="n"/>
      <c r="O252" s="25" t="n"/>
      <c r="P252" s="25" t="n"/>
      <c r="Q252" s="25" t="n"/>
      <c r="R252" s="25" t="n"/>
      <c r="S252" s="25" t="n"/>
      <c r="T252" s="24">
        <f>IF(COUNT(L252:S252)=0,"",SUM(L252:S252))</f>
        <v/>
      </c>
      <c r="U252" s="23" t="n"/>
      <c r="V252" s="26">
        <f>IF(A252="","",SUMIFS('Tankers'!$G$4:$G$2003,'Tankers'!$A$4:$A$2003,A252,'Tankers'!$D$4:$D$2003,$I$3))</f>
        <v/>
      </c>
      <c r="W252" s="26">
        <f>IF(V252="","",IF($T$3="",0,V252*$T$3/100))</f>
        <v/>
      </c>
      <c r="X252" s="24">
        <f>IF(OR(NOT(ISNUMBER(T252)),NOT(ISNUMBER(T253))),"",IF(COUNT(L252:S252)&lt;&gt;COUNT(L253:S253),"Check the meters",T253-T252-IF($L$4="Yes",N(U252),0)))</f>
        <v/>
      </c>
      <c r="Y252" s="24">
        <f>IF(AND(ISNUMBER(K252),ISNUMBER(V252),ISNUMBER(W252),ISNUMBER(X252)),K252+V252-W252-X252,"")</f>
        <v/>
      </c>
      <c r="Z252" s="23" t="n"/>
      <c r="AA252" s="24">
        <f>IF(ISNUMBER(Z252),Z252,IF(ISNUMBER(K253),K253,""))</f>
        <v/>
      </c>
      <c r="AB252" s="27">
        <f>IF(AND(ISNUMBER(Y252),ISNUMBER(AA252)),AA252-Y252,"")</f>
        <v/>
      </c>
      <c r="AC252" s="24">
        <f>IF(ISNUMBER(AA252),0.04*AA252,"")</f>
        <v/>
      </c>
      <c r="AD252" s="28">
        <f>IF(AND(ISNUMBER(AB252),ISNUMBER(AA252)),IF(AA252=0,"",AB252/AA252),"")</f>
        <v/>
      </c>
      <c r="AE252" s="29">
        <f>IF(ISNUMBER(AB252),IF(ROUND(ABS(AB252),3)&lt;=ROUND(AC252,3),"Inside 4%","Over 4%"),"")</f>
        <v/>
      </c>
      <c r="AF252" s="22" t="n"/>
    </row>
    <row r="253">
      <c r="A253" s="30">
        <f>IF(A252="","",A252+1)</f>
        <v/>
      </c>
      <c r="B253" s="22" t="n"/>
      <c r="C253" s="23" t="n"/>
      <c r="D253" s="22" t="n"/>
      <c r="E253" s="22" t="n"/>
      <c r="F253" s="23" t="n"/>
      <c r="G253" s="22" t="n"/>
      <c r="H253" s="22" t="n"/>
      <c r="I253" s="23" t="n"/>
      <c r="J253" s="22" t="n"/>
      <c r="K253" s="24">
        <f>IF(COUNT(C253,F253,I253)=0,"",SUM(C253,F253,I253))</f>
        <v/>
      </c>
      <c r="L253" s="25" t="n"/>
      <c r="M253" s="25" t="n"/>
      <c r="N253" s="25" t="n"/>
      <c r="O253" s="25" t="n"/>
      <c r="P253" s="25" t="n"/>
      <c r="Q253" s="25" t="n"/>
      <c r="R253" s="25" t="n"/>
      <c r="S253" s="25" t="n"/>
      <c r="T253" s="24">
        <f>IF(COUNT(L253:S253)=0,"",SUM(L253:S253))</f>
        <v/>
      </c>
      <c r="U253" s="23" t="n"/>
      <c r="V253" s="26">
        <f>IF(A253="","",SUMIFS('Tankers'!$G$4:$G$2003,'Tankers'!$A$4:$A$2003,A253,'Tankers'!$D$4:$D$2003,$I$3))</f>
        <v/>
      </c>
      <c r="W253" s="26">
        <f>IF(V253="","",IF($T$3="",0,V253*$T$3/100))</f>
        <v/>
      </c>
      <c r="X253" s="24">
        <f>IF(OR(NOT(ISNUMBER(T253)),NOT(ISNUMBER(T254))),"",IF(COUNT(L253:S253)&lt;&gt;COUNT(L254:S254),"Check the meters",T254-T253-IF($L$4="Yes",N(U253),0)))</f>
        <v/>
      </c>
      <c r="Y253" s="24">
        <f>IF(AND(ISNUMBER(K253),ISNUMBER(V253),ISNUMBER(W253),ISNUMBER(X253)),K253+V253-W253-X253,"")</f>
        <v/>
      </c>
      <c r="Z253" s="23" t="n"/>
      <c r="AA253" s="24">
        <f>IF(ISNUMBER(Z253),Z253,IF(ISNUMBER(K254),K254,""))</f>
        <v/>
      </c>
      <c r="AB253" s="27">
        <f>IF(AND(ISNUMBER(Y253),ISNUMBER(AA253)),AA253-Y253,"")</f>
        <v/>
      </c>
      <c r="AC253" s="24">
        <f>IF(ISNUMBER(AA253),0.04*AA253,"")</f>
        <v/>
      </c>
      <c r="AD253" s="28">
        <f>IF(AND(ISNUMBER(AB253),ISNUMBER(AA253)),IF(AA253=0,"",AB253/AA253),"")</f>
        <v/>
      </c>
      <c r="AE253" s="29">
        <f>IF(ISNUMBER(AB253),IF(ROUND(ABS(AB253),3)&lt;=ROUND(AC253,3),"Inside 4%","Over 4%"),"")</f>
        <v/>
      </c>
      <c r="AF253" s="22" t="n"/>
    </row>
    <row r="254">
      <c r="A254" s="30">
        <f>IF(A253="","",A253+1)</f>
        <v/>
      </c>
      <c r="B254" s="22" t="n"/>
      <c r="C254" s="23" t="n"/>
      <c r="D254" s="22" t="n"/>
      <c r="E254" s="22" t="n"/>
      <c r="F254" s="23" t="n"/>
      <c r="G254" s="22" t="n"/>
      <c r="H254" s="22" t="n"/>
      <c r="I254" s="23" t="n"/>
      <c r="J254" s="22" t="n"/>
      <c r="K254" s="24">
        <f>IF(COUNT(C254,F254,I254)=0,"",SUM(C254,F254,I254))</f>
        <v/>
      </c>
      <c r="L254" s="25" t="n"/>
      <c r="M254" s="25" t="n"/>
      <c r="N254" s="25" t="n"/>
      <c r="O254" s="25" t="n"/>
      <c r="P254" s="25" t="n"/>
      <c r="Q254" s="25" t="n"/>
      <c r="R254" s="25" t="n"/>
      <c r="S254" s="25" t="n"/>
      <c r="T254" s="24">
        <f>IF(COUNT(L254:S254)=0,"",SUM(L254:S254))</f>
        <v/>
      </c>
      <c r="U254" s="23" t="n"/>
      <c r="V254" s="26">
        <f>IF(A254="","",SUMIFS('Tankers'!$G$4:$G$2003,'Tankers'!$A$4:$A$2003,A254,'Tankers'!$D$4:$D$2003,$I$3))</f>
        <v/>
      </c>
      <c r="W254" s="26">
        <f>IF(V254="","",IF($T$3="",0,V254*$T$3/100))</f>
        <v/>
      </c>
      <c r="X254" s="24">
        <f>IF(OR(NOT(ISNUMBER(T254)),NOT(ISNUMBER(T255))),"",IF(COUNT(L254:S254)&lt;&gt;COUNT(L255:S255),"Check the meters",T255-T254-IF($L$4="Yes",N(U254),0)))</f>
        <v/>
      </c>
      <c r="Y254" s="24">
        <f>IF(AND(ISNUMBER(K254),ISNUMBER(V254),ISNUMBER(W254),ISNUMBER(X254)),K254+V254-W254-X254,"")</f>
        <v/>
      </c>
      <c r="Z254" s="23" t="n"/>
      <c r="AA254" s="24">
        <f>IF(ISNUMBER(Z254),Z254,IF(ISNUMBER(K255),K255,""))</f>
        <v/>
      </c>
      <c r="AB254" s="27">
        <f>IF(AND(ISNUMBER(Y254),ISNUMBER(AA254)),AA254-Y254,"")</f>
        <v/>
      </c>
      <c r="AC254" s="24">
        <f>IF(ISNUMBER(AA254),0.04*AA254,"")</f>
        <v/>
      </c>
      <c r="AD254" s="28">
        <f>IF(AND(ISNUMBER(AB254),ISNUMBER(AA254)),IF(AA254=0,"",AB254/AA254),"")</f>
        <v/>
      </c>
      <c r="AE254" s="29">
        <f>IF(ISNUMBER(AB254),IF(ROUND(ABS(AB254),3)&lt;=ROUND(AC254,3),"Inside 4%","Over 4%"),"")</f>
        <v/>
      </c>
      <c r="AF254" s="22" t="n"/>
    </row>
    <row r="255">
      <c r="A255" s="30">
        <f>IF(A254="","",A254+1)</f>
        <v/>
      </c>
      <c r="B255" s="22" t="n"/>
      <c r="C255" s="23" t="n"/>
      <c r="D255" s="22" t="n"/>
      <c r="E255" s="22" t="n"/>
      <c r="F255" s="23" t="n"/>
      <c r="G255" s="22" t="n"/>
      <c r="H255" s="22" t="n"/>
      <c r="I255" s="23" t="n"/>
      <c r="J255" s="22" t="n"/>
      <c r="K255" s="24">
        <f>IF(COUNT(C255,F255,I255)=0,"",SUM(C255,F255,I255))</f>
        <v/>
      </c>
      <c r="L255" s="25" t="n"/>
      <c r="M255" s="25" t="n"/>
      <c r="N255" s="25" t="n"/>
      <c r="O255" s="25" t="n"/>
      <c r="P255" s="25" t="n"/>
      <c r="Q255" s="25" t="n"/>
      <c r="R255" s="25" t="n"/>
      <c r="S255" s="25" t="n"/>
      <c r="T255" s="24">
        <f>IF(COUNT(L255:S255)=0,"",SUM(L255:S255))</f>
        <v/>
      </c>
      <c r="U255" s="23" t="n"/>
      <c r="V255" s="26">
        <f>IF(A255="","",SUMIFS('Tankers'!$G$4:$G$2003,'Tankers'!$A$4:$A$2003,A255,'Tankers'!$D$4:$D$2003,$I$3))</f>
        <v/>
      </c>
      <c r="W255" s="26">
        <f>IF(V255="","",IF($T$3="",0,V255*$T$3/100))</f>
        <v/>
      </c>
      <c r="X255" s="24">
        <f>IF(OR(NOT(ISNUMBER(T255)),NOT(ISNUMBER(T256))),"",IF(COUNT(L255:S255)&lt;&gt;COUNT(L256:S256),"Check the meters",T256-T255-IF($L$4="Yes",N(U255),0)))</f>
        <v/>
      </c>
      <c r="Y255" s="24">
        <f>IF(AND(ISNUMBER(K255),ISNUMBER(V255),ISNUMBER(W255),ISNUMBER(X255)),K255+V255-W255-X255,"")</f>
        <v/>
      </c>
      <c r="Z255" s="23" t="n"/>
      <c r="AA255" s="24">
        <f>IF(ISNUMBER(Z255),Z255,IF(ISNUMBER(K256),K256,""))</f>
        <v/>
      </c>
      <c r="AB255" s="27">
        <f>IF(AND(ISNUMBER(Y255),ISNUMBER(AA255)),AA255-Y255,"")</f>
        <v/>
      </c>
      <c r="AC255" s="24">
        <f>IF(ISNUMBER(AA255),0.04*AA255,"")</f>
        <v/>
      </c>
      <c r="AD255" s="28">
        <f>IF(AND(ISNUMBER(AB255),ISNUMBER(AA255)),IF(AA255=0,"",AB255/AA255),"")</f>
        <v/>
      </c>
      <c r="AE255" s="29">
        <f>IF(ISNUMBER(AB255),IF(ROUND(ABS(AB255),3)&lt;=ROUND(AC255,3),"Inside 4%","Over 4%"),"")</f>
        <v/>
      </c>
      <c r="AF255" s="22" t="n"/>
    </row>
    <row r="256">
      <c r="A256" s="30">
        <f>IF(A255="","",A255+1)</f>
        <v/>
      </c>
      <c r="B256" s="22" t="n"/>
      <c r="C256" s="23" t="n"/>
      <c r="D256" s="22" t="n"/>
      <c r="E256" s="22" t="n"/>
      <c r="F256" s="23" t="n"/>
      <c r="G256" s="22" t="n"/>
      <c r="H256" s="22" t="n"/>
      <c r="I256" s="23" t="n"/>
      <c r="J256" s="22" t="n"/>
      <c r="K256" s="24">
        <f>IF(COUNT(C256,F256,I256)=0,"",SUM(C256,F256,I256))</f>
        <v/>
      </c>
      <c r="L256" s="25" t="n"/>
      <c r="M256" s="25" t="n"/>
      <c r="N256" s="25" t="n"/>
      <c r="O256" s="25" t="n"/>
      <c r="P256" s="25" t="n"/>
      <c r="Q256" s="25" t="n"/>
      <c r="R256" s="25" t="n"/>
      <c r="S256" s="25" t="n"/>
      <c r="T256" s="24">
        <f>IF(COUNT(L256:S256)=0,"",SUM(L256:S256))</f>
        <v/>
      </c>
      <c r="U256" s="23" t="n"/>
      <c r="V256" s="26">
        <f>IF(A256="","",SUMIFS('Tankers'!$G$4:$G$2003,'Tankers'!$A$4:$A$2003,A256,'Tankers'!$D$4:$D$2003,$I$3))</f>
        <v/>
      </c>
      <c r="W256" s="26">
        <f>IF(V256="","",IF($T$3="",0,V256*$T$3/100))</f>
        <v/>
      </c>
      <c r="X256" s="24">
        <f>IF(OR(NOT(ISNUMBER(T256)),NOT(ISNUMBER(T257))),"",IF(COUNT(L256:S256)&lt;&gt;COUNT(L257:S257),"Check the meters",T257-T256-IF($L$4="Yes",N(U256),0)))</f>
        <v/>
      </c>
      <c r="Y256" s="24">
        <f>IF(AND(ISNUMBER(K256),ISNUMBER(V256),ISNUMBER(W256),ISNUMBER(X256)),K256+V256-W256-X256,"")</f>
        <v/>
      </c>
      <c r="Z256" s="23" t="n"/>
      <c r="AA256" s="24">
        <f>IF(ISNUMBER(Z256),Z256,IF(ISNUMBER(K257),K257,""))</f>
        <v/>
      </c>
      <c r="AB256" s="27">
        <f>IF(AND(ISNUMBER(Y256),ISNUMBER(AA256)),AA256-Y256,"")</f>
        <v/>
      </c>
      <c r="AC256" s="24">
        <f>IF(ISNUMBER(AA256),0.04*AA256,"")</f>
        <v/>
      </c>
      <c r="AD256" s="28">
        <f>IF(AND(ISNUMBER(AB256),ISNUMBER(AA256)),IF(AA256=0,"",AB256/AA256),"")</f>
        <v/>
      </c>
      <c r="AE256" s="29">
        <f>IF(ISNUMBER(AB256),IF(ROUND(ABS(AB256),3)&lt;=ROUND(AC256,3),"Inside 4%","Over 4%"),"")</f>
        <v/>
      </c>
      <c r="AF256" s="22" t="n"/>
    </row>
    <row r="257">
      <c r="A257" s="30">
        <f>IF(A256="","",A256+1)</f>
        <v/>
      </c>
      <c r="B257" s="22" t="n"/>
      <c r="C257" s="23" t="n"/>
      <c r="D257" s="22" t="n"/>
      <c r="E257" s="22" t="n"/>
      <c r="F257" s="23" t="n"/>
      <c r="G257" s="22" t="n"/>
      <c r="H257" s="22" t="n"/>
      <c r="I257" s="23" t="n"/>
      <c r="J257" s="22" t="n"/>
      <c r="K257" s="24">
        <f>IF(COUNT(C257,F257,I257)=0,"",SUM(C257,F257,I257))</f>
        <v/>
      </c>
      <c r="L257" s="25" t="n"/>
      <c r="M257" s="25" t="n"/>
      <c r="N257" s="25" t="n"/>
      <c r="O257" s="25" t="n"/>
      <c r="P257" s="25" t="n"/>
      <c r="Q257" s="25" t="n"/>
      <c r="R257" s="25" t="n"/>
      <c r="S257" s="25" t="n"/>
      <c r="T257" s="24">
        <f>IF(COUNT(L257:S257)=0,"",SUM(L257:S257))</f>
        <v/>
      </c>
      <c r="U257" s="23" t="n"/>
      <c r="V257" s="26">
        <f>IF(A257="","",SUMIFS('Tankers'!$G$4:$G$2003,'Tankers'!$A$4:$A$2003,A257,'Tankers'!$D$4:$D$2003,$I$3))</f>
        <v/>
      </c>
      <c r="W257" s="26">
        <f>IF(V257="","",IF($T$3="",0,V257*$T$3/100))</f>
        <v/>
      </c>
      <c r="X257" s="24">
        <f>IF(OR(NOT(ISNUMBER(T257)),NOT(ISNUMBER(T258))),"",IF(COUNT(L257:S257)&lt;&gt;COUNT(L258:S258),"Check the meters",T258-T257-IF($L$4="Yes",N(U257),0)))</f>
        <v/>
      </c>
      <c r="Y257" s="24">
        <f>IF(AND(ISNUMBER(K257),ISNUMBER(V257),ISNUMBER(W257),ISNUMBER(X257)),K257+V257-W257-X257,"")</f>
        <v/>
      </c>
      <c r="Z257" s="23" t="n"/>
      <c r="AA257" s="24">
        <f>IF(ISNUMBER(Z257),Z257,IF(ISNUMBER(K258),K258,""))</f>
        <v/>
      </c>
      <c r="AB257" s="27">
        <f>IF(AND(ISNUMBER(Y257),ISNUMBER(AA257)),AA257-Y257,"")</f>
        <v/>
      </c>
      <c r="AC257" s="24">
        <f>IF(ISNUMBER(AA257),0.04*AA257,"")</f>
        <v/>
      </c>
      <c r="AD257" s="28">
        <f>IF(AND(ISNUMBER(AB257),ISNUMBER(AA257)),IF(AA257=0,"",AB257/AA257),"")</f>
        <v/>
      </c>
      <c r="AE257" s="29">
        <f>IF(ISNUMBER(AB257),IF(ROUND(ABS(AB257),3)&lt;=ROUND(AC257,3),"Inside 4%","Over 4%"),"")</f>
        <v/>
      </c>
      <c r="AF257" s="22" t="n"/>
    </row>
    <row r="258">
      <c r="A258" s="30">
        <f>IF(A257="","",A257+1)</f>
        <v/>
      </c>
      <c r="B258" s="22" t="n"/>
      <c r="C258" s="23" t="n"/>
      <c r="D258" s="22" t="n"/>
      <c r="E258" s="22" t="n"/>
      <c r="F258" s="23" t="n"/>
      <c r="G258" s="22" t="n"/>
      <c r="H258" s="22" t="n"/>
      <c r="I258" s="23" t="n"/>
      <c r="J258" s="22" t="n"/>
      <c r="K258" s="24">
        <f>IF(COUNT(C258,F258,I258)=0,"",SUM(C258,F258,I258))</f>
        <v/>
      </c>
      <c r="L258" s="25" t="n"/>
      <c r="M258" s="25" t="n"/>
      <c r="N258" s="25" t="n"/>
      <c r="O258" s="25" t="n"/>
      <c r="P258" s="25" t="n"/>
      <c r="Q258" s="25" t="n"/>
      <c r="R258" s="25" t="n"/>
      <c r="S258" s="25" t="n"/>
      <c r="T258" s="24">
        <f>IF(COUNT(L258:S258)=0,"",SUM(L258:S258))</f>
        <v/>
      </c>
      <c r="U258" s="23" t="n"/>
      <c r="V258" s="26">
        <f>IF(A258="","",SUMIFS('Tankers'!$G$4:$G$2003,'Tankers'!$A$4:$A$2003,A258,'Tankers'!$D$4:$D$2003,$I$3))</f>
        <v/>
      </c>
      <c r="W258" s="26">
        <f>IF(V258="","",IF($T$3="",0,V258*$T$3/100))</f>
        <v/>
      </c>
      <c r="X258" s="24">
        <f>IF(OR(NOT(ISNUMBER(T258)),NOT(ISNUMBER(T259))),"",IF(COUNT(L258:S258)&lt;&gt;COUNT(L259:S259),"Check the meters",T259-T258-IF($L$4="Yes",N(U258),0)))</f>
        <v/>
      </c>
      <c r="Y258" s="24">
        <f>IF(AND(ISNUMBER(K258),ISNUMBER(V258),ISNUMBER(W258),ISNUMBER(X258)),K258+V258-W258-X258,"")</f>
        <v/>
      </c>
      <c r="Z258" s="23" t="n"/>
      <c r="AA258" s="24">
        <f>IF(ISNUMBER(Z258),Z258,IF(ISNUMBER(K259),K259,""))</f>
        <v/>
      </c>
      <c r="AB258" s="27">
        <f>IF(AND(ISNUMBER(Y258),ISNUMBER(AA258)),AA258-Y258,"")</f>
        <v/>
      </c>
      <c r="AC258" s="24">
        <f>IF(ISNUMBER(AA258),0.04*AA258,"")</f>
        <v/>
      </c>
      <c r="AD258" s="28">
        <f>IF(AND(ISNUMBER(AB258),ISNUMBER(AA258)),IF(AA258=0,"",AB258/AA258),"")</f>
        <v/>
      </c>
      <c r="AE258" s="29">
        <f>IF(ISNUMBER(AB258),IF(ROUND(ABS(AB258),3)&lt;=ROUND(AC258,3),"Inside 4%","Over 4%"),"")</f>
        <v/>
      </c>
      <c r="AF258" s="22" t="n"/>
    </row>
    <row r="259">
      <c r="A259" s="30">
        <f>IF(A258="","",A258+1)</f>
        <v/>
      </c>
      <c r="B259" s="22" t="n"/>
      <c r="C259" s="23" t="n"/>
      <c r="D259" s="22" t="n"/>
      <c r="E259" s="22" t="n"/>
      <c r="F259" s="23" t="n"/>
      <c r="G259" s="22" t="n"/>
      <c r="H259" s="22" t="n"/>
      <c r="I259" s="23" t="n"/>
      <c r="J259" s="22" t="n"/>
      <c r="K259" s="24">
        <f>IF(COUNT(C259,F259,I259)=0,"",SUM(C259,F259,I259))</f>
        <v/>
      </c>
      <c r="L259" s="25" t="n"/>
      <c r="M259" s="25" t="n"/>
      <c r="N259" s="25" t="n"/>
      <c r="O259" s="25" t="n"/>
      <c r="P259" s="25" t="n"/>
      <c r="Q259" s="25" t="n"/>
      <c r="R259" s="25" t="n"/>
      <c r="S259" s="25" t="n"/>
      <c r="T259" s="24">
        <f>IF(COUNT(L259:S259)=0,"",SUM(L259:S259))</f>
        <v/>
      </c>
      <c r="U259" s="23" t="n"/>
      <c r="V259" s="26">
        <f>IF(A259="","",SUMIFS('Tankers'!$G$4:$G$2003,'Tankers'!$A$4:$A$2003,A259,'Tankers'!$D$4:$D$2003,$I$3))</f>
        <v/>
      </c>
      <c r="W259" s="26">
        <f>IF(V259="","",IF($T$3="",0,V259*$T$3/100))</f>
        <v/>
      </c>
      <c r="X259" s="24">
        <f>IF(OR(NOT(ISNUMBER(T259)),NOT(ISNUMBER(T260))),"",IF(COUNT(L259:S259)&lt;&gt;COUNT(L260:S260),"Check the meters",T260-T259-IF($L$4="Yes",N(U259),0)))</f>
        <v/>
      </c>
      <c r="Y259" s="24">
        <f>IF(AND(ISNUMBER(K259),ISNUMBER(V259),ISNUMBER(W259),ISNUMBER(X259)),K259+V259-W259-X259,"")</f>
        <v/>
      </c>
      <c r="Z259" s="23" t="n"/>
      <c r="AA259" s="24">
        <f>IF(ISNUMBER(Z259),Z259,IF(ISNUMBER(K260),K260,""))</f>
        <v/>
      </c>
      <c r="AB259" s="27">
        <f>IF(AND(ISNUMBER(Y259),ISNUMBER(AA259)),AA259-Y259,"")</f>
        <v/>
      </c>
      <c r="AC259" s="24">
        <f>IF(ISNUMBER(AA259),0.04*AA259,"")</f>
        <v/>
      </c>
      <c r="AD259" s="28">
        <f>IF(AND(ISNUMBER(AB259),ISNUMBER(AA259)),IF(AA259=0,"",AB259/AA259),"")</f>
        <v/>
      </c>
      <c r="AE259" s="29">
        <f>IF(ISNUMBER(AB259),IF(ROUND(ABS(AB259),3)&lt;=ROUND(AC259,3),"Inside 4%","Over 4%"),"")</f>
        <v/>
      </c>
      <c r="AF259" s="22" t="n"/>
    </row>
    <row r="260">
      <c r="A260" s="30">
        <f>IF(A259="","",A259+1)</f>
        <v/>
      </c>
      <c r="B260" s="22" t="n"/>
      <c r="C260" s="23" t="n"/>
      <c r="D260" s="22" t="n"/>
      <c r="E260" s="22" t="n"/>
      <c r="F260" s="23" t="n"/>
      <c r="G260" s="22" t="n"/>
      <c r="H260" s="22" t="n"/>
      <c r="I260" s="23" t="n"/>
      <c r="J260" s="22" t="n"/>
      <c r="K260" s="24">
        <f>IF(COUNT(C260,F260,I260)=0,"",SUM(C260,F260,I260))</f>
        <v/>
      </c>
      <c r="L260" s="25" t="n"/>
      <c r="M260" s="25" t="n"/>
      <c r="N260" s="25" t="n"/>
      <c r="O260" s="25" t="n"/>
      <c r="P260" s="25" t="n"/>
      <c r="Q260" s="25" t="n"/>
      <c r="R260" s="25" t="n"/>
      <c r="S260" s="25" t="n"/>
      <c r="T260" s="24">
        <f>IF(COUNT(L260:S260)=0,"",SUM(L260:S260))</f>
        <v/>
      </c>
      <c r="U260" s="23" t="n"/>
      <c r="V260" s="26">
        <f>IF(A260="","",SUMIFS('Tankers'!$G$4:$G$2003,'Tankers'!$A$4:$A$2003,A260,'Tankers'!$D$4:$D$2003,$I$3))</f>
        <v/>
      </c>
      <c r="W260" s="26">
        <f>IF(V260="","",IF($T$3="",0,V260*$T$3/100))</f>
        <v/>
      </c>
      <c r="X260" s="24">
        <f>IF(OR(NOT(ISNUMBER(T260)),NOT(ISNUMBER(T261))),"",IF(COUNT(L260:S260)&lt;&gt;COUNT(L261:S261),"Check the meters",T261-T260-IF($L$4="Yes",N(U260),0)))</f>
        <v/>
      </c>
      <c r="Y260" s="24">
        <f>IF(AND(ISNUMBER(K260),ISNUMBER(V260),ISNUMBER(W260),ISNUMBER(X260)),K260+V260-W260-X260,"")</f>
        <v/>
      </c>
      <c r="Z260" s="23" t="n"/>
      <c r="AA260" s="24">
        <f>IF(ISNUMBER(Z260),Z260,IF(ISNUMBER(K261),K261,""))</f>
        <v/>
      </c>
      <c r="AB260" s="27">
        <f>IF(AND(ISNUMBER(Y260),ISNUMBER(AA260)),AA260-Y260,"")</f>
        <v/>
      </c>
      <c r="AC260" s="24">
        <f>IF(ISNUMBER(AA260),0.04*AA260,"")</f>
        <v/>
      </c>
      <c r="AD260" s="28">
        <f>IF(AND(ISNUMBER(AB260),ISNUMBER(AA260)),IF(AA260=0,"",AB260/AA260),"")</f>
        <v/>
      </c>
      <c r="AE260" s="29">
        <f>IF(ISNUMBER(AB260),IF(ROUND(ABS(AB260),3)&lt;=ROUND(AC260,3),"Inside 4%","Over 4%"),"")</f>
        <v/>
      </c>
      <c r="AF260" s="22" t="n"/>
    </row>
    <row r="261">
      <c r="A261" s="30">
        <f>IF(A260="","",A260+1)</f>
        <v/>
      </c>
      <c r="B261" s="22" t="n"/>
      <c r="C261" s="23" t="n"/>
      <c r="D261" s="22" t="n"/>
      <c r="E261" s="22" t="n"/>
      <c r="F261" s="23" t="n"/>
      <c r="G261" s="22" t="n"/>
      <c r="H261" s="22" t="n"/>
      <c r="I261" s="23" t="n"/>
      <c r="J261" s="22" t="n"/>
      <c r="K261" s="24">
        <f>IF(COUNT(C261,F261,I261)=0,"",SUM(C261,F261,I261))</f>
        <v/>
      </c>
      <c r="L261" s="25" t="n"/>
      <c r="M261" s="25" t="n"/>
      <c r="N261" s="25" t="n"/>
      <c r="O261" s="25" t="n"/>
      <c r="P261" s="25" t="n"/>
      <c r="Q261" s="25" t="n"/>
      <c r="R261" s="25" t="n"/>
      <c r="S261" s="25" t="n"/>
      <c r="T261" s="24">
        <f>IF(COUNT(L261:S261)=0,"",SUM(L261:S261))</f>
        <v/>
      </c>
      <c r="U261" s="23" t="n"/>
      <c r="V261" s="26">
        <f>IF(A261="","",SUMIFS('Tankers'!$G$4:$G$2003,'Tankers'!$A$4:$A$2003,A261,'Tankers'!$D$4:$D$2003,$I$3))</f>
        <v/>
      </c>
      <c r="W261" s="26">
        <f>IF(V261="","",IF($T$3="",0,V261*$T$3/100))</f>
        <v/>
      </c>
      <c r="X261" s="24">
        <f>IF(OR(NOT(ISNUMBER(T261)),NOT(ISNUMBER(T262))),"",IF(COUNT(L261:S261)&lt;&gt;COUNT(L262:S262),"Check the meters",T262-T261-IF($L$4="Yes",N(U261),0)))</f>
        <v/>
      </c>
      <c r="Y261" s="24">
        <f>IF(AND(ISNUMBER(K261),ISNUMBER(V261),ISNUMBER(W261),ISNUMBER(X261)),K261+V261-W261-X261,"")</f>
        <v/>
      </c>
      <c r="Z261" s="23" t="n"/>
      <c r="AA261" s="24">
        <f>IF(ISNUMBER(Z261),Z261,IF(ISNUMBER(K262),K262,""))</f>
        <v/>
      </c>
      <c r="AB261" s="27">
        <f>IF(AND(ISNUMBER(Y261),ISNUMBER(AA261)),AA261-Y261,"")</f>
        <v/>
      </c>
      <c r="AC261" s="24">
        <f>IF(ISNUMBER(AA261),0.04*AA261,"")</f>
        <v/>
      </c>
      <c r="AD261" s="28">
        <f>IF(AND(ISNUMBER(AB261),ISNUMBER(AA261)),IF(AA261=0,"",AB261/AA261),"")</f>
        <v/>
      </c>
      <c r="AE261" s="29">
        <f>IF(ISNUMBER(AB261),IF(ROUND(ABS(AB261),3)&lt;=ROUND(AC261,3),"Inside 4%","Over 4%"),"")</f>
        <v/>
      </c>
      <c r="AF261" s="22" t="n"/>
    </row>
    <row r="262">
      <c r="A262" s="30">
        <f>IF(A261="","",A261+1)</f>
        <v/>
      </c>
      <c r="B262" s="22" t="n"/>
      <c r="C262" s="23" t="n"/>
      <c r="D262" s="22" t="n"/>
      <c r="E262" s="22" t="n"/>
      <c r="F262" s="23" t="n"/>
      <c r="G262" s="22" t="n"/>
      <c r="H262" s="22" t="n"/>
      <c r="I262" s="23" t="n"/>
      <c r="J262" s="22" t="n"/>
      <c r="K262" s="24">
        <f>IF(COUNT(C262,F262,I262)=0,"",SUM(C262,F262,I262))</f>
        <v/>
      </c>
      <c r="L262" s="25" t="n"/>
      <c r="M262" s="25" t="n"/>
      <c r="N262" s="25" t="n"/>
      <c r="O262" s="25" t="n"/>
      <c r="P262" s="25" t="n"/>
      <c r="Q262" s="25" t="n"/>
      <c r="R262" s="25" t="n"/>
      <c r="S262" s="25" t="n"/>
      <c r="T262" s="24">
        <f>IF(COUNT(L262:S262)=0,"",SUM(L262:S262))</f>
        <v/>
      </c>
      <c r="U262" s="23" t="n"/>
      <c r="V262" s="26">
        <f>IF(A262="","",SUMIFS('Tankers'!$G$4:$G$2003,'Tankers'!$A$4:$A$2003,A262,'Tankers'!$D$4:$D$2003,$I$3))</f>
        <v/>
      </c>
      <c r="W262" s="26">
        <f>IF(V262="","",IF($T$3="",0,V262*$T$3/100))</f>
        <v/>
      </c>
      <c r="X262" s="24">
        <f>IF(OR(NOT(ISNUMBER(T262)),NOT(ISNUMBER(T263))),"",IF(COUNT(L262:S262)&lt;&gt;COUNT(L263:S263),"Check the meters",T263-T262-IF($L$4="Yes",N(U262),0)))</f>
        <v/>
      </c>
      <c r="Y262" s="24">
        <f>IF(AND(ISNUMBER(K262),ISNUMBER(V262),ISNUMBER(W262),ISNUMBER(X262)),K262+V262-W262-X262,"")</f>
        <v/>
      </c>
      <c r="Z262" s="23" t="n"/>
      <c r="AA262" s="24">
        <f>IF(ISNUMBER(Z262),Z262,IF(ISNUMBER(K263),K263,""))</f>
        <v/>
      </c>
      <c r="AB262" s="27">
        <f>IF(AND(ISNUMBER(Y262),ISNUMBER(AA262)),AA262-Y262,"")</f>
        <v/>
      </c>
      <c r="AC262" s="24">
        <f>IF(ISNUMBER(AA262),0.04*AA262,"")</f>
        <v/>
      </c>
      <c r="AD262" s="28">
        <f>IF(AND(ISNUMBER(AB262),ISNUMBER(AA262)),IF(AA262=0,"",AB262/AA262),"")</f>
        <v/>
      </c>
      <c r="AE262" s="29">
        <f>IF(ISNUMBER(AB262),IF(ROUND(ABS(AB262),3)&lt;=ROUND(AC262,3),"Inside 4%","Over 4%"),"")</f>
        <v/>
      </c>
      <c r="AF262" s="22" t="n"/>
    </row>
    <row r="263">
      <c r="A263" s="30">
        <f>IF(A262="","",A262+1)</f>
        <v/>
      </c>
      <c r="B263" s="22" t="n"/>
      <c r="C263" s="23" t="n"/>
      <c r="D263" s="22" t="n"/>
      <c r="E263" s="22" t="n"/>
      <c r="F263" s="23" t="n"/>
      <c r="G263" s="22" t="n"/>
      <c r="H263" s="22" t="n"/>
      <c r="I263" s="23" t="n"/>
      <c r="J263" s="22" t="n"/>
      <c r="K263" s="24">
        <f>IF(COUNT(C263,F263,I263)=0,"",SUM(C263,F263,I263))</f>
        <v/>
      </c>
      <c r="L263" s="25" t="n"/>
      <c r="M263" s="25" t="n"/>
      <c r="N263" s="25" t="n"/>
      <c r="O263" s="25" t="n"/>
      <c r="P263" s="25" t="n"/>
      <c r="Q263" s="25" t="n"/>
      <c r="R263" s="25" t="n"/>
      <c r="S263" s="25" t="n"/>
      <c r="T263" s="24">
        <f>IF(COUNT(L263:S263)=0,"",SUM(L263:S263))</f>
        <v/>
      </c>
      <c r="U263" s="23" t="n"/>
      <c r="V263" s="26">
        <f>IF(A263="","",SUMIFS('Tankers'!$G$4:$G$2003,'Tankers'!$A$4:$A$2003,A263,'Tankers'!$D$4:$D$2003,$I$3))</f>
        <v/>
      </c>
      <c r="W263" s="26">
        <f>IF(V263="","",IF($T$3="",0,V263*$T$3/100))</f>
        <v/>
      </c>
      <c r="X263" s="24">
        <f>IF(OR(NOT(ISNUMBER(T263)),NOT(ISNUMBER(T264))),"",IF(COUNT(L263:S263)&lt;&gt;COUNT(L264:S264),"Check the meters",T264-T263-IF($L$4="Yes",N(U263),0)))</f>
        <v/>
      </c>
      <c r="Y263" s="24">
        <f>IF(AND(ISNUMBER(K263),ISNUMBER(V263),ISNUMBER(W263),ISNUMBER(X263)),K263+V263-W263-X263,"")</f>
        <v/>
      </c>
      <c r="Z263" s="23" t="n"/>
      <c r="AA263" s="24">
        <f>IF(ISNUMBER(Z263),Z263,IF(ISNUMBER(K264),K264,""))</f>
        <v/>
      </c>
      <c r="AB263" s="27">
        <f>IF(AND(ISNUMBER(Y263),ISNUMBER(AA263)),AA263-Y263,"")</f>
        <v/>
      </c>
      <c r="AC263" s="24">
        <f>IF(ISNUMBER(AA263),0.04*AA263,"")</f>
        <v/>
      </c>
      <c r="AD263" s="28">
        <f>IF(AND(ISNUMBER(AB263),ISNUMBER(AA263)),IF(AA263=0,"",AB263/AA263),"")</f>
        <v/>
      </c>
      <c r="AE263" s="29">
        <f>IF(ISNUMBER(AB263),IF(ROUND(ABS(AB263),3)&lt;=ROUND(AC263,3),"Inside 4%","Over 4%"),"")</f>
        <v/>
      </c>
      <c r="AF263" s="22" t="n"/>
    </row>
    <row r="264">
      <c r="A264" s="30">
        <f>IF(A263="","",A263+1)</f>
        <v/>
      </c>
      <c r="B264" s="22" t="n"/>
      <c r="C264" s="23" t="n"/>
      <c r="D264" s="22" t="n"/>
      <c r="E264" s="22" t="n"/>
      <c r="F264" s="23" t="n"/>
      <c r="G264" s="22" t="n"/>
      <c r="H264" s="22" t="n"/>
      <c r="I264" s="23" t="n"/>
      <c r="J264" s="22" t="n"/>
      <c r="K264" s="24">
        <f>IF(COUNT(C264,F264,I264)=0,"",SUM(C264,F264,I264))</f>
        <v/>
      </c>
      <c r="L264" s="25" t="n"/>
      <c r="M264" s="25" t="n"/>
      <c r="N264" s="25" t="n"/>
      <c r="O264" s="25" t="n"/>
      <c r="P264" s="25" t="n"/>
      <c r="Q264" s="25" t="n"/>
      <c r="R264" s="25" t="n"/>
      <c r="S264" s="25" t="n"/>
      <c r="T264" s="24">
        <f>IF(COUNT(L264:S264)=0,"",SUM(L264:S264))</f>
        <v/>
      </c>
      <c r="U264" s="23" t="n"/>
      <c r="V264" s="26">
        <f>IF(A264="","",SUMIFS('Tankers'!$G$4:$G$2003,'Tankers'!$A$4:$A$2003,A264,'Tankers'!$D$4:$D$2003,$I$3))</f>
        <v/>
      </c>
      <c r="W264" s="26">
        <f>IF(V264="","",IF($T$3="",0,V264*$T$3/100))</f>
        <v/>
      </c>
      <c r="X264" s="24">
        <f>IF(OR(NOT(ISNUMBER(T264)),NOT(ISNUMBER(T265))),"",IF(COUNT(L264:S264)&lt;&gt;COUNT(L265:S265),"Check the meters",T265-T264-IF($L$4="Yes",N(U264),0)))</f>
        <v/>
      </c>
      <c r="Y264" s="24">
        <f>IF(AND(ISNUMBER(K264),ISNUMBER(V264),ISNUMBER(W264),ISNUMBER(X264)),K264+V264-W264-X264,"")</f>
        <v/>
      </c>
      <c r="Z264" s="23" t="n"/>
      <c r="AA264" s="24">
        <f>IF(ISNUMBER(Z264),Z264,IF(ISNUMBER(K265),K265,""))</f>
        <v/>
      </c>
      <c r="AB264" s="27">
        <f>IF(AND(ISNUMBER(Y264),ISNUMBER(AA264)),AA264-Y264,"")</f>
        <v/>
      </c>
      <c r="AC264" s="24">
        <f>IF(ISNUMBER(AA264),0.04*AA264,"")</f>
        <v/>
      </c>
      <c r="AD264" s="28">
        <f>IF(AND(ISNUMBER(AB264),ISNUMBER(AA264)),IF(AA264=0,"",AB264/AA264),"")</f>
        <v/>
      </c>
      <c r="AE264" s="29">
        <f>IF(ISNUMBER(AB264),IF(ROUND(ABS(AB264),3)&lt;=ROUND(AC264,3),"Inside 4%","Over 4%"),"")</f>
        <v/>
      </c>
      <c r="AF264" s="22" t="n"/>
    </row>
    <row r="265">
      <c r="A265" s="30">
        <f>IF(A264="","",A264+1)</f>
        <v/>
      </c>
      <c r="B265" s="22" t="n"/>
      <c r="C265" s="23" t="n"/>
      <c r="D265" s="22" t="n"/>
      <c r="E265" s="22" t="n"/>
      <c r="F265" s="23" t="n"/>
      <c r="G265" s="22" t="n"/>
      <c r="H265" s="22" t="n"/>
      <c r="I265" s="23" t="n"/>
      <c r="J265" s="22" t="n"/>
      <c r="K265" s="24">
        <f>IF(COUNT(C265,F265,I265)=0,"",SUM(C265,F265,I265))</f>
        <v/>
      </c>
      <c r="L265" s="25" t="n"/>
      <c r="M265" s="25" t="n"/>
      <c r="N265" s="25" t="n"/>
      <c r="O265" s="25" t="n"/>
      <c r="P265" s="25" t="n"/>
      <c r="Q265" s="25" t="n"/>
      <c r="R265" s="25" t="n"/>
      <c r="S265" s="25" t="n"/>
      <c r="T265" s="24">
        <f>IF(COUNT(L265:S265)=0,"",SUM(L265:S265))</f>
        <v/>
      </c>
      <c r="U265" s="23" t="n"/>
      <c r="V265" s="26">
        <f>IF(A265="","",SUMIFS('Tankers'!$G$4:$G$2003,'Tankers'!$A$4:$A$2003,A265,'Tankers'!$D$4:$D$2003,$I$3))</f>
        <v/>
      </c>
      <c r="W265" s="26">
        <f>IF(V265="","",IF($T$3="",0,V265*$T$3/100))</f>
        <v/>
      </c>
      <c r="X265" s="24">
        <f>IF(OR(NOT(ISNUMBER(T265)),NOT(ISNUMBER(T266))),"",IF(COUNT(L265:S265)&lt;&gt;COUNT(L266:S266),"Check the meters",T266-T265-IF($L$4="Yes",N(U265),0)))</f>
        <v/>
      </c>
      <c r="Y265" s="24">
        <f>IF(AND(ISNUMBER(K265),ISNUMBER(V265),ISNUMBER(W265),ISNUMBER(X265)),K265+V265-W265-X265,"")</f>
        <v/>
      </c>
      <c r="Z265" s="23" t="n"/>
      <c r="AA265" s="24">
        <f>IF(ISNUMBER(Z265),Z265,IF(ISNUMBER(K266),K266,""))</f>
        <v/>
      </c>
      <c r="AB265" s="27">
        <f>IF(AND(ISNUMBER(Y265),ISNUMBER(AA265)),AA265-Y265,"")</f>
        <v/>
      </c>
      <c r="AC265" s="24">
        <f>IF(ISNUMBER(AA265),0.04*AA265,"")</f>
        <v/>
      </c>
      <c r="AD265" s="28">
        <f>IF(AND(ISNUMBER(AB265),ISNUMBER(AA265)),IF(AA265=0,"",AB265/AA265),"")</f>
        <v/>
      </c>
      <c r="AE265" s="29">
        <f>IF(ISNUMBER(AB265),IF(ROUND(ABS(AB265),3)&lt;=ROUND(AC265,3),"Inside 4%","Over 4%"),"")</f>
        <v/>
      </c>
      <c r="AF265" s="22" t="n"/>
    </row>
    <row r="266">
      <c r="A266" s="30">
        <f>IF(A265="","",A265+1)</f>
        <v/>
      </c>
      <c r="B266" s="22" t="n"/>
      <c r="C266" s="23" t="n"/>
      <c r="D266" s="22" t="n"/>
      <c r="E266" s="22" t="n"/>
      <c r="F266" s="23" t="n"/>
      <c r="G266" s="22" t="n"/>
      <c r="H266" s="22" t="n"/>
      <c r="I266" s="23" t="n"/>
      <c r="J266" s="22" t="n"/>
      <c r="K266" s="24">
        <f>IF(COUNT(C266,F266,I266)=0,"",SUM(C266,F266,I266))</f>
        <v/>
      </c>
      <c r="L266" s="25" t="n"/>
      <c r="M266" s="25" t="n"/>
      <c r="N266" s="25" t="n"/>
      <c r="O266" s="25" t="n"/>
      <c r="P266" s="25" t="n"/>
      <c r="Q266" s="25" t="n"/>
      <c r="R266" s="25" t="n"/>
      <c r="S266" s="25" t="n"/>
      <c r="T266" s="24">
        <f>IF(COUNT(L266:S266)=0,"",SUM(L266:S266))</f>
        <v/>
      </c>
      <c r="U266" s="23" t="n"/>
      <c r="V266" s="26">
        <f>IF(A266="","",SUMIFS('Tankers'!$G$4:$G$2003,'Tankers'!$A$4:$A$2003,A266,'Tankers'!$D$4:$D$2003,$I$3))</f>
        <v/>
      </c>
      <c r="W266" s="26">
        <f>IF(V266="","",IF($T$3="",0,V266*$T$3/100))</f>
        <v/>
      </c>
      <c r="X266" s="24">
        <f>IF(OR(NOT(ISNUMBER(T266)),NOT(ISNUMBER(T267))),"",IF(COUNT(L266:S266)&lt;&gt;COUNT(L267:S267),"Check the meters",T267-T266-IF($L$4="Yes",N(U266),0)))</f>
        <v/>
      </c>
      <c r="Y266" s="24">
        <f>IF(AND(ISNUMBER(K266),ISNUMBER(V266),ISNUMBER(W266),ISNUMBER(X266)),K266+V266-W266-X266,"")</f>
        <v/>
      </c>
      <c r="Z266" s="23" t="n"/>
      <c r="AA266" s="24">
        <f>IF(ISNUMBER(Z266),Z266,IF(ISNUMBER(K267),K267,""))</f>
        <v/>
      </c>
      <c r="AB266" s="27">
        <f>IF(AND(ISNUMBER(Y266),ISNUMBER(AA266)),AA266-Y266,"")</f>
        <v/>
      </c>
      <c r="AC266" s="24">
        <f>IF(ISNUMBER(AA266),0.04*AA266,"")</f>
        <v/>
      </c>
      <c r="AD266" s="28">
        <f>IF(AND(ISNUMBER(AB266),ISNUMBER(AA266)),IF(AA266=0,"",AB266/AA266),"")</f>
        <v/>
      </c>
      <c r="AE266" s="29">
        <f>IF(ISNUMBER(AB266),IF(ROUND(ABS(AB266),3)&lt;=ROUND(AC266,3),"Inside 4%","Over 4%"),"")</f>
        <v/>
      </c>
      <c r="AF266" s="22" t="n"/>
    </row>
    <row r="267">
      <c r="A267" s="30">
        <f>IF(A266="","",A266+1)</f>
        <v/>
      </c>
      <c r="B267" s="22" t="n"/>
      <c r="C267" s="23" t="n"/>
      <c r="D267" s="22" t="n"/>
      <c r="E267" s="22" t="n"/>
      <c r="F267" s="23" t="n"/>
      <c r="G267" s="22" t="n"/>
      <c r="H267" s="22" t="n"/>
      <c r="I267" s="23" t="n"/>
      <c r="J267" s="22" t="n"/>
      <c r="K267" s="24">
        <f>IF(COUNT(C267,F267,I267)=0,"",SUM(C267,F267,I267))</f>
        <v/>
      </c>
      <c r="L267" s="25" t="n"/>
      <c r="M267" s="25" t="n"/>
      <c r="N267" s="25" t="n"/>
      <c r="O267" s="25" t="n"/>
      <c r="P267" s="25" t="n"/>
      <c r="Q267" s="25" t="n"/>
      <c r="R267" s="25" t="n"/>
      <c r="S267" s="25" t="n"/>
      <c r="T267" s="24">
        <f>IF(COUNT(L267:S267)=0,"",SUM(L267:S267))</f>
        <v/>
      </c>
      <c r="U267" s="23" t="n"/>
      <c r="V267" s="26">
        <f>IF(A267="","",SUMIFS('Tankers'!$G$4:$G$2003,'Tankers'!$A$4:$A$2003,A267,'Tankers'!$D$4:$D$2003,$I$3))</f>
        <v/>
      </c>
      <c r="W267" s="26">
        <f>IF(V267="","",IF($T$3="",0,V267*$T$3/100))</f>
        <v/>
      </c>
      <c r="X267" s="24">
        <f>IF(OR(NOT(ISNUMBER(T267)),NOT(ISNUMBER(T268))),"",IF(COUNT(L267:S267)&lt;&gt;COUNT(L268:S268),"Check the meters",T268-T267-IF($L$4="Yes",N(U267),0)))</f>
        <v/>
      </c>
      <c r="Y267" s="24">
        <f>IF(AND(ISNUMBER(K267),ISNUMBER(V267),ISNUMBER(W267),ISNUMBER(X267)),K267+V267-W267-X267,"")</f>
        <v/>
      </c>
      <c r="Z267" s="23" t="n"/>
      <c r="AA267" s="24">
        <f>IF(ISNUMBER(Z267),Z267,IF(ISNUMBER(K268),K268,""))</f>
        <v/>
      </c>
      <c r="AB267" s="27">
        <f>IF(AND(ISNUMBER(Y267),ISNUMBER(AA267)),AA267-Y267,"")</f>
        <v/>
      </c>
      <c r="AC267" s="24">
        <f>IF(ISNUMBER(AA267),0.04*AA267,"")</f>
        <v/>
      </c>
      <c r="AD267" s="28">
        <f>IF(AND(ISNUMBER(AB267),ISNUMBER(AA267)),IF(AA267=0,"",AB267/AA267),"")</f>
        <v/>
      </c>
      <c r="AE267" s="29">
        <f>IF(ISNUMBER(AB267),IF(ROUND(ABS(AB267),3)&lt;=ROUND(AC267,3),"Inside 4%","Over 4%"),"")</f>
        <v/>
      </c>
      <c r="AF267" s="22" t="n"/>
    </row>
    <row r="268">
      <c r="A268" s="30">
        <f>IF(A267="","",A267+1)</f>
        <v/>
      </c>
      <c r="B268" s="22" t="n"/>
      <c r="C268" s="23" t="n"/>
      <c r="D268" s="22" t="n"/>
      <c r="E268" s="22" t="n"/>
      <c r="F268" s="23" t="n"/>
      <c r="G268" s="22" t="n"/>
      <c r="H268" s="22" t="n"/>
      <c r="I268" s="23" t="n"/>
      <c r="J268" s="22" t="n"/>
      <c r="K268" s="24">
        <f>IF(COUNT(C268,F268,I268)=0,"",SUM(C268,F268,I268))</f>
        <v/>
      </c>
      <c r="L268" s="25" t="n"/>
      <c r="M268" s="25" t="n"/>
      <c r="N268" s="25" t="n"/>
      <c r="O268" s="25" t="n"/>
      <c r="P268" s="25" t="n"/>
      <c r="Q268" s="25" t="n"/>
      <c r="R268" s="25" t="n"/>
      <c r="S268" s="25" t="n"/>
      <c r="T268" s="24">
        <f>IF(COUNT(L268:S268)=0,"",SUM(L268:S268))</f>
        <v/>
      </c>
      <c r="U268" s="23" t="n"/>
      <c r="V268" s="26">
        <f>IF(A268="","",SUMIFS('Tankers'!$G$4:$G$2003,'Tankers'!$A$4:$A$2003,A268,'Tankers'!$D$4:$D$2003,$I$3))</f>
        <v/>
      </c>
      <c r="W268" s="26">
        <f>IF(V268="","",IF($T$3="",0,V268*$T$3/100))</f>
        <v/>
      </c>
      <c r="X268" s="24">
        <f>IF(OR(NOT(ISNUMBER(T268)),NOT(ISNUMBER(T269))),"",IF(COUNT(L268:S268)&lt;&gt;COUNT(L269:S269),"Check the meters",T269-T268-IF($L$4="Yes",N(U268),0)))</f>
        <v/>
      </c>
      <c r="Y268" s="24">
        <f>IF(AND(ISNUMBER(K268),ISNUMBER(V268),ISNUMBER(W268),ISNUMBER(X268)),K268+V268-W268-X268,"")</f>
        <v/>
      </c>
      <c r="Z268" s="23" t="n"/>
      <c r="AA268" s="24">
        <f>IF(ISNUMBER(Z268),Z268,IF(ISNUMBER(K269),K269,""))</f>
        <v/>
      </c>
      <c r="AB268" s="27">
        <f>IF(AND(ISNUMBER(Y268),ISNUMBER(AA268)),AA268-Y268,"")</f>
        <v/>
      </c>
      <c r="AC268" s="24">
        <f>IF(ISNUMBER(AA268),0.04*AA268,"")</f>
        <v/>
      </c>
      <c r="AD268" s="28">
        <f>IF(AND(ISNUMBER(AB268),ISNUMBER(AA268)),IF(AA268=0,"",AB268/AA268),"")</f>
        <v/>
      </c>
      <c r="AE268" s="29">
        <f>IF(ISNUMBER(AB268),IF(ROUND(ABS(AB268),3)&lt;=ROUND(AC268,3),"Inside 4%","Over 4%"),"")</f>
        <v/>
      </c>
      <c r="AF268" s="22" t="n"/>
    </row>
    <row r="269">
      <c r="A269" s="30">
        <f>IF(A268="","",A268+1)</f>
        <v/>
      </c>
      <c r="B269" s="22" t="n"/>
      <c r="C269" s="23" t="n"/>
      <c r="D269" s="22" t="n"/>
      <c r="E269" s="22" t="n"/>
      <c r="F269" s="23" t="n"/>
      <c r="G269" s="22" t="n"/>
      <c r="H269" s="22" t="n"/>
      <c r="I269" s="23" t="n"/>
      <c r="J269" s="22" t="n"/>
      <c r="K269" s="24">
        <f>IF(COUNT(C269,F269,I269)=0,"",SUM(C269,F269,I269))</f>
        <v/>
      </c>
      <c r="L269" s="25" t="n"/>
      <c r="M269" s="25" t="n"/>
      <c r="N269" s="25" t="n"/>
      <c r="O269" s="25" t="n"/>
      <c r="P269" s="25" t="n"/>
      <c r="Q269" s="25" t="n"/>
      <c r="R269" s="25" t="n"/>
      <c r="S269" s="25" t="n"/>
      <c r="T269" s="24">
        <f>IF(COUNT(L269:S269)=0,"",SUM(L269:S269))</f>
        <v/>
      </c>
      <c r="U269" s="23" t="n"/>
      <c r="V269" s="26">
        <f>IF(A269="","",SUMIFS('Tankers'!$G$4:$G$2003,'Tankers'!$A$4:$A$2003,A269,'Tankers'!$D$4:$D$2003,$I$3))</f>
        <v/>
      </c>
      <c r="W269" s="26">
        <f>IF(V269="","",IF($T$3="",0,V269*$T$3/100))</f>
        <v/>
      </c>
      <c r="X269" s="24">
        <f>IF(OR(NOT(ISNUMBER(T269)),NOT(ISNUMBER(T270))),"",IF(COUNT(L269:S269)&lt;&gt;COUNT(L270:S270),"Check the meters",T270-T269-IF($L$4="Yes",N(U269),0)))</f>
        <v/>
      </c>
      <c r="Y269" s="24">
        <f>IF(AND(ISNUMBER(K269),ISNUMBER(V269),ISNUMBER(W269),ISNUMBER(X269)),K269+V269-W269-X269,"")</f>
        <v/>
      </c>
      <c r="Z269" s="23" t="n"/>
      <c r="AA269" s="24">
        <f>IF(ISNUMBER(Z269),Z269,IF(ISNUMBER(K270),K270,""))</f>
        <v/>
      </c>
      <c r="AB269" s="27">
        <f>IF(AND(ISNUMBER(Y269),ISNUMBER(AA269)),AA269-Y269,"")</f>
        <v/>
      </c>
      <c r="AC269" s="24">
        <f>IF(ISNUMBER(AA269),0.04*AA269,"")</f>
        <v/>
      </c>
      <c r="AD269" s="28">
        <f>IF(AND(ISNUMBER(AB269),ISNUMBER(AA269)),IF(AA269=0,"",AB269/AA269),"")</f>
        <v/>
      </c>
      <c r="AE269" s="29">
        <f>IF(ISNUMBER(AB269),IF(ROUND(ABS(AB269),3)&lt;=ROUND(AC269,3),"Inside 4%","Over 4%"),"")</f>
        <v/>
      </c>
      <c r="AF269" s="22" t="n"/>
    </row>
    <row r="270">
      <c r="A270" s="30">
        <f>IF(A269="","",A269+1)</f>
        <v/>
      </c>
      <c r="B270" s="22" t="n"/>
      <c r="C270" s="23" t="n"/>
      <c r="D270" s="22" t="n"/>
      <c r="E270" s="22" t="n"/>
      <c r="F270" s="23" t="n"/>
      <c r="G270" s="22" t="n"/>
      <c r="H270" s="22" t="n"/>
      <c r="I270" s="23" t="n"/>
      <c r="J270" s="22" t="n"/>
      <c r="K270" s="24">
        <f>IF(COUNT(C270,F270,I270)=0,"",SUM(C270,F270,I270))</f>
        <v/>
      </c>
      <c r="L270" s="25" t="n"/>
      <c r="M270" s="25" t="n"/>
      <c r="N270" s="25" t="n"/>
      <c r="O270" s="25" t="n"/>
      <c r="P270" s="25" t="n"/>
      <c r="Q270" s="25" t="n"/>
      <c r="R270" s="25" t="n"/>
      <c r="S270" s="25" t="n"/>
      <c r="T270" s="24">
        <f>IF(COUNT(L270:S270)=0,"",SUM(L270:S270))</f>
        <v/>
      </c>
      <c r="U270" s="23" t="n"/>
      <c r="V270" s="26">
        <f>IF(A270="","",SUMIFS('Tankers'!$G$4:$G$2003,'Tankers'!$A$4:$A$2003,A270,'Tankers'!$D$4:$D$2003,$I$3))</f>
        <v/>
      </c>
      <c r="W270" s="26">
        <f>IF(V270="","",IF($T$3="",0,V270*$T$3/100))</f>
        <v/>
      </c>
      <c r="X270" s="24">
        <f>IF(OR(NOT(ISNUMBER(T270)),NOT(ISNUMBER(T271))),"",IF(COUNT(L270:S270)&lt;&gt;COUNT(L271:S271),"Check the meters",T271-T270-IF($L$4="Yes",N(U270),0)))</f>
        <v/>
      </c>
      <c r="Y270" s="24">
        <f>IF(AND(ISNUMBER(K270),ISNUMBER(V270),ISNUMBER(W270),ISNUMBER(X270)),K270+V270-W270-X270,"")</f>
        <v/>
      </c>
      <c r="Z270" s="23" t="n"/>
      <c r="AA270" s="24">
        <f>IF(ISNUMBER(Z270),Z270,IF(ISNUMBER(K271),K271,""))</f>
        <v/>
      </c>
      <c r="AB270" s="27">
        <f>IF(AND(ISNUMBER(Y270),ISNUMBER(AA270)),AA270-Y270,"")</f>
        <v/>
      </c>
      <c r="AC270" s="24">
        <f>IF(ISNUMBER(AA270),0.04*AA270,"")</f>
        <v/>
      </c>
      <c r="AD270" s="28">
        <f>IF(AND(ISNUMBER(AB270),ISNUMBER(AA270)),IF(AA270=0,"",AB270/AA270),"")</f>
        <v/>
      </c>
      <c r="AE270" s="29">
        <f>IF(ISNUMBER(AB270),IF(ROUND(ABS(AB270),3)&lt;=ROUND(AC270,3),"Inside 4%","Over 4%"),"")</f>
        <v/>
      </c>
      <c r="AF270" s="22" t="n"/>
    </row>
    <row r="271">
      <c r="A271" s="30">
        <f>IF(A270="","",A270+1)</f>
        <v/>
      </c>
      <c r="B271" s="22" t="n"/>
      <c r="C271" s="23" t="n"/>
      <c r="D271" s="22" t="n"/>
      <c r="E271" s="22" t="n"/>
      <c r="F271" s="23" t="n"/>
      <c r="G271" s="22" t="n"/>
      <c r="H271" s="22" t="n"/>
      <c r="I271" s="23" t="n"/>
      <c r="J271" s="22" t="n"/>
      <c r="K271" s="24">
        <f>IF(COUNT(C271,F271,I271)=0,"",SUM(C271,F271,I271))</f>
        <v/>
      </c>
      <c r="L271" s="25" t="n"/>
      <c r="M271" s="25" t="n"/>
      <c r="N271" s="25" t="n"/>
      <c r="O271" s="25" t="n"/>
      <c r="P271" s="25" t="n"/>
      <c r="Q271" s="25" t="n"/>
      <c r="R271" s="25" t="n"/>
      <c r="S271" s="25" t="n"/>
      <c r="T271" s="24">
        <f>IF(COUNT(L271:S271)=0,"",SUM(L271:S271))</f>
        <v/>
      </c>
      <c r="U271" s="23" t="n"/>
      <c r="V271" s="26">
        <f>IF(A271="","",SUMIFS('Tankers'!$G$4:$G$2003,'Tankers'!$A$4:$A$2003,A271,'Tankers'!$D$4:$D$2003,$I$3))</f>
        <v/>
      </c>
      <c r="W271" s="26">
        <f>IF(V271="","",IF($T$3="",0,V271*$T$3/100))</f>
        <v/>
      </c>
      <c r="X271" s="24">
        <f>IF(OR(NOT(ISNUMBER(T271)),NOT(ISNUMBER(T272))),"",IF(COUNT(L271:S271)&lt;&gt;COUNT(L272:S272),"Check the meters",T272-T271-IF($L$4="Yes",N(U271),0)))</f>
        <v/>
      </c>
      <c r="Y271" s="24">
        <f>IF(AND(ISNUMBER(K271),ISNUMBER(V271),ISNUMBER(W271),ISNUMBER(X271)),K271+V271-W271-X271,"")</f>
        <v/>
      </c>
      <c r="Z271" s="23" t="n"/>
      <c r="AA271" s="24">
        <f>IF(ISNUMBER(Z271),Z271,IF(ISNUMBER(K272),K272,""))</f>
        <v/>
      </c>
      <c r="AB271" s="27">
        <f>IF(AND(ISNUMBER(Y271),ISNUMBER(AA271)),AA271-Y271,"")</f>
        <v/>
      </c>
      <c r="AC271" s="24">
        <f>IF(ISNUMBER(AA271),0.04*AA271,"")</f>
        <v/>
      </c>
      <c r="AD271" s="28">
        <f>IF(AND(ISNUMBER(AB271),ISNUMBER(AA271)),IF(AA271=0,"",AB271/AA271),"")</f>
        <v/>
      </c>
      <c r="AE271" s="29">
        <f>IF(ISNUMBER(AB271),IF(ROUND(ABS(AB271),3)&lt;=ROUND(AC271,3),"Inside 4%","Over 4%"),"")</f>
        <v/>
      </c>
      <c r="AF271" s="22" t="n"/>
    </row>
    <row r="272">
      <c r="A272" s="30">
        <f>IF(A271="","",A271+1)</f>
        <v/>
      </c>
      <c r="B272" s="22" t="n"/>
      <c r="C272" s="23" t="n"/>
      <c r="D272" s="22" t="n"/>
      <c r="E272" s="22" t="n"/>
      <c r="F272" s="23" t="n"/>
      <c r="G272" s="22" t="n"/>
      <c r="H272" s="22" t="n"/>
      <c r="I272" s="23" t="n"/>
      <c r="J272" s="22" t="n"/>
      <c r="K272" s="24">
        <f>IF(COUNT(C272,F272,I272)=0,"",SUM(C272,F272,I272))</f>
        <v/>
      </c>
      <c r="L272" s="25" t="n"/>
      <c r="M272" s="25" t="n"/>
      <c r="N272" s="25" t="n"/>
      <c r="O272" s="25" t="n"/>
      <c r="P272" s="25" t="n"/>
      <c r="Q272" s="25" t="n"/>
      <c r="R272" s="25" t="n"/>
      <c r="S272" s="25" t="n"/>
      <c r="T272" s="24">
        <f>IF(COUNT(L272:S272)=0,"",SUM(L272:S272))</f>
        <v/>
      </c>
      <c r="U272" s="23" t="n"/>
      <c r="V272" s="26">
        <f>IF(A272="","",SUMIFS('Tankers'!$G$4:$G$2003,'Tankers'!$A$4:$A$2003,A272,'Tankers'!$D$4:$D$2003,$I$3))</f>
        <v/>
      </c>
      <c r="W272" s="26">
        <f>IF(V272="","",IF($T$3="",0,V272*$T$3/100))</f>
        <v/>
      </c>
      <c r="X272" s="24">
        <f>IF(OR(NOT(ISNUMBER(T272)),NOT(ISNUMBER(T273))),"",IF(COUNT(L272:S272)&lt;&gt;COUNT(L273:S273),"Check the meters",T273-T272-IF($L$4="Yes",N(U272),0)))</f>
        <v/>
      </c>
      <c r="Y272" s="24">
        <f>IF(AND(ISNUMBER(K272),ISNUMBER(V272),ISNUMBER(W272),ISNUMBER(X272)),K272+V272-W272-X272,"")</f>
        <v/>
      </c>
      <c r="Z272" s="23" t="n"/>
      <c r="AA272" s="24">
        <f>IF(ISNUMBER(Z272),Z272,IF(ISNUMBER(K273),K273,""))</f>
        <v/>
      </c>
      <c r="AB272" s="27">
        <f>IF(AND(ISNUMBER(Y272),ISNUMBER(AA272)),AA272-Y272,"")</f>
        <v/>
      </c>
      <c r="AC272" s="24">
        <f>IF(ISNUMBER(AA272),0.04*AA272,"")</f>
        <v/>
      </c>
      <c r="AD272" s="28">
        <f>IF(AND(ISNUMBER(AB272),ISNUMBER(AA272)),IF(AA272=0,"",AB272/AA272),"")</f>
        <v/>
      </c>
      <c r="AE272" s="29">
        <f>IF(ISNUMBER(AB272),IF(ROUND(ABS(AB272),3)&lt;=ROUND(AC272,3),"Inside 4%","Over 4%"),"")</f>
        <v/>
      </c>
      <c r="AF272" s="22" t="n"/>
    </row>
    <row r="273">
      <c r="A273" s="30">
        <f>IF(A272="","",A272+1)</f>
        <v/>
      </c>
      <c r="B273" s="22" t="n"/>
      <c r="C273" s="23" t="n"/>
      <c r="D273" s="22" t="n"/>
      <c r="E273" s="22" t="n"/>
      <c r="F273" s="23" t="n"/>
      <c r="G273" s="22" t="n"/>
      <c r="H273" s="22" t="n"/>
      <c r="I273" s="23" t="n"/>
      <c r="J273" s="22" t="n"/>
      <c r="K273" s="24">
        <f>IF(COUNT(C273,F273,I273)=0,"",SUM(C273,F273,I273))</f>
        <v/>
      </c>
      <c r="L273" s="25" t="n"/>
      <c r="M273" s="25" t="n"/>
      <c r="N273" s="25" t="n"/>
      <c r="O273" s="25" t="n"/>
      <c r="P273" s="25" t="n"/>
      <c r="Q273" s="25" t="n"/>
      <c r="R273" s="25" t="n"/>
      <c r="S273" s="25" t="n"/>
      <c r="T273" s="24">
        <f>IF(COUNT(L273:S273)=0,"",SUM(L273:S273))</f>
        <v/>
      </c>
      <c r="U273" s="23" t="n"/>
      <c r="V273" s="26">
        <f>IF(A273="","",SUMIFS('Tankers'!$G$4:$G$2003,'Tankers'!$A$4:$A$2003,A273,'Tankers'!$D$4:$D$2003,$I$3))</f>
        <v/>
      </c>
      <c r="W273" s="26">
        <f>IF(V273="","",IF($T$3="",0,V273*$T$3/100))</f>
        <v/>
      </c>
      <c r="X273" s="24">
        <f>IF(OR(NOT(ISNUMBER(T273)),NOT(ISNUMBER(T274))),"",IF(COUNT(L273:S273)&lt;&gt;COUNT(L274:S274),"Check the meters",T274-T273-IF($L$4="Yes",N(U273),0)))</f>
        <v/>
      </c>
      <c r="Y273" s="24">
        <f>IF(AND(ISNUMBER(K273),ISNUMBER(V273),ISNUMBER(W273),ISNUMBER(X273)),K273+V273-W273-X273,"")</f>
        <v/>
      </c>
      <c r="Z273" s="23" t="n"/>
      <c r="AA273" s="24">
        <f>IF(ISNUMBER(Z273),Z273,IF(ISNUMBER(K274),K274,""))</f>
        <v/>
      </c>
      <c r="AB273" s="27">
        <f>IF(AND(ISNUMBER(Y273),ISNUMBER(AA273)),AA273-Y273,"")</f>
        <v/>
      </c>
      <c r="AC273" s="24">
        <f>IF(ISNUMBER(AA273),0.04*AA273,"")</f>
        <v/>
      </c>
      <c r="AD273" s="28">
        <f>IF(AND(ISNUMBER(AB273),ISNUMBER(AA273)),IF(AA273=0,"",AB273/AA273),"")</f>
        <v/>
      </c>
      <c r="AE273" s="29">
        <f>IF(ISNUMBER(AB273),IF(ROUND(ABS(AB273),3)&lt;=ROUND(AC273,3),"Inside 4%","Over 4%"),"")</f>
        <v/>
      </c>
      <c r="AF273" s="22" t="n"/>
    </row>
    <row r="274">
      <c r="A274" s="30">
        <f>IF(A273="","",A273+1)</f>
        <v/>
      </c>
      <c r="B274" s="22" t="n"/>
      <c r="C274" s="23" t="n"/>
      <c r="D274" s="22" t="n"/>
      <c r="E274" s="22" t="n"/>
      <c r="F274" s="23" t="n"/>
      <c r="G274" s="22" t="n"/>
      <c r="H274" s="22" t="n"/>
      <c r="I274" s="23" t="n"/>
      <c r="J274" s="22" t="n"/>
      <c r="K274" s="24">
        <f>IF(COUNT(C274,F274,I274)=0,"",SUM(C274,F274,I274))</f>
        <v/>
      </c>
      <c r="L274" s="25" t="n"/>
      <c r="M274" s="25" t="n"/>
      <c r="N274" s="25" t="n"/>
      <c r="O274" s="25" t="n"/>
      <c r="P274" s="25" t="n"/>
      <c r="Q274" s="25" t="n"/>
      <c r="R274" s="25" t="n"/>
      <c r="S274" s="25" t="n"/>
      <c r="T274" s="24">
        <f>IF(COUNT(L274:S274)=0,"",SUM(L274:S274))</f>
        <v/>
      </c>
      <c r="U274" s="23" t="n"/>
      <c r="V274" s="26">
        <f>IF(A274="","",SUMIFS('Tankers'!$G$4:$G$2003,'Tankers'!$A$4:$A$2003,A274,'Tankers'!$D$4:$D$2003,$I$3))</f>
        <v/>
      </c>
      <c r="W274" s="26">
        <f>IF(V274="","",IF($T$3="",0,V274*$T$3/100))</f>
        <v/>
      </c>
      <c r="X274" s="24">
        <f>IF(OR(NOT(ISNUMBER(T274)),NOT(ISNUMBER(T275))),"",IF(COUNT(L274:S274)&lt;&gt;COUNT(L275:S275),"Check the meters",T275-T274-IF($L$4="Yes",N(U274),0)))</f>
        <v/>
      </c>
      <c r="Y274" s="24">
        <f>IF(AND(ISNUMBER(K274),ISNUMBER(V274),ISNUMBER(W274),ISNUMBER(X274)),K274+V274-W274-X274,"")</f>
        <v/>
      </c>
      <c r="Z274" s="23" t="n"/>
      <c r="AA274" s="24">
        <f>IF(ISNUMBER(Z274),Z274,IF(ISNUMBER(K275),K275,""))</f>
        <v/>
      </c>
      <c r="AB274" s="27">
        <f>IF(AND(ISNUMBER(Y274),ISNUMBER(AA274)),AA274-Y274,"")</f>
        <v/>
      </c>
      <c r="AC274" s="24">
        <f>IF(ISNUMBER(AA274),0.04*AA274,"")</f>
        <v/>
      </c>
      <c r="AD274" s="28">
        <f>IF(AND(ISNUMBER(AB274),ISNUMBER(AA274)),IF(AA274=0,"",AB274/AA274),"")</f>
        <v/>
      </c>
      <c r="AE274" s="29">
        <f>IF(ISNUMBER(AB274),IF(ROUND(ABS(AB274),3)&lt;=ROUND(AC274,3),"Inside 4%","Over 4%"),"")</f>
        <v/>
      </c>
      <c r="AF274" s="22" t="n"/>
    </row>
    <row r="275">
      <c r="A275" s="30">
        <f>IF(A274="","",A274+1)</f>
        <v/>
      </c>
      <c r="B275" s="22" t="n"/>
      <c r="C275" s="23" t="n"/>
      <c r="D275" s="22" t="n"/>
      <c r="E275" s="22" t="n"/>
      <c r="F275" s="23" t="n"/>
      <c r="G275" s="22" t="n"/>
      <c r="H275" s="22" t="n"/>
      <c r="I275" s="23" t="n"/>
      <c r="J275" s="22" t="n"/>
      <c r="K275" s="24">
        <f>IF(COUNT(C275,F275,I275)=0,"",SUM(C275,F275,I275))</f>
        <v/>
      </c>
      <c r="L275" s="25" t="n"/>
      <c r="M275" s="25" t="n"/>
      <c r="N275" s="25" t="n"/>
      <c r="O275" s="25" t="n"/>
      <c r="P275" s="25" t="n"/>
      <c r="Q275" s="25" t="n"/>
      <c r="R275" s="25" t="n"/>
      <c r="S275" s="25" t="n"/>
      <c r="T275" s="24">
        <f>IF(COUNT(L275:S275)=0,"",SUM(L275:S275))</f>
        <v/>
      </c>
      <c r="U275" s="23" t="n"/>
      <c r="V275" s="26">
        <f>IF(A275="","",SUMIFS('Tankers'!$G$4:$G$2003,'Tankers'!$A$4:$A$2003,A275,'Tankers'!$D$4:$D$2003,$I$3))</f>
        <v/>
      </c>
      <c r="W275" s="26">
        <f>IF(V275="","",IF($T$3="",0,V275*$T$3/100))</f>
        <v/>
      </c>
      <c r="X275" s="24">
        <f>IF(OR(NOT(ISNUMBER(T275)),NOT(ISNUMBER(T276))),"",IF(COUNT(L275:S275)&lt;&gt;COUNT(L276:S276),"Check the meters",T276-T275-IF($L$4="Yes",N(U275),0)))</f>
        <v/>
      </c>
      <c r="Y275" s="24">
        <f>IF(AND(ISNUMBER(K275),ISNUMBER(V275),ISNUMBER(W275),ISNUMBER(X275)),K275+V275-W275-X275,"")</f>
        <v/>
      </c>
      <c r="Z275" s="23" t="n"/>
      <c r="AA275" s="24">
        <f>IF(ISNUMBER(Z275),Z275,IF(ISNUMBER(K276),K276,""))</f>
        <v/>
      </c>
      <c r="AB275" s="27">
        <f>IF(AND(ISNUMBER(Y275),ISNUMBER(AA275)),AA275-Y275,"")</f>
        <v/>
      </c>
      <c r="AC275" s="24">
        <f>IF(ISNUMBER(AA275),0.04*AA275,"")</f>
        <v/>
      </c>
      <c r="AD275" s="28">
        <f>IF(AND(ISNUMBER(AB275),ISNUMBER(AA275)),IF(AA275=0,"",AB275/AA275),"")</f>
        <v/>
      </c>
      <c r="AE275" s="29">
        <f>IF(ISNUMBER(AB275),IF(ROUND(ABS(AB275),3)&lt;=ROUND(AC275,3),"Inside 4%","Over 4%"),"")</f>
        <v/>
      </c>
      <c r="AF275" s="22" t="n"/>
    </row>
    <row r="276">
      <c r="A276" s="30">
        <f>IF(A275="","",A275+1)</f>
        <v/>
      </c>
      <c r="B276" s="22" t="n"/>
      <c r="C276" s="23" t="n"/>
      <c r="D276" s="22" t="n"/>
      <c r="E276" s="22" t="n"/>
      <c r="F276" s="23" t="n"/>
      <c r="G276" s="22" t="n"/>
      <c r="H276" s="22" t="n"/>
      <c r="I276" s="23" t="n"/>
      <c r="J276" s="22" t="n"/>
      <c r="K276" s="24">
        <f>IF(COUNT(C276,F276,I276)=0,"",SUM(C276,F276,I276))</f>
        <v/>
      </c>
      <c r="L276" s="25" t="n"/>
      <c r="M276" s="25" t="n"/>
      <c r="N276" s="25" t="n"/>
      <c r="O276" s="25" t="n"/>
      <c r="P276" s="25" t="n"/>
      <c r="Q276" s="25" t="n"/>
      <c r="R276" s="25" t="n"/>
      <c r="S276" s="25" t="n"/>
      <c r="T276" s="24">
        <f>IF(COUNT(L276:S276)=0,"",SUM(L276:S276))</f>
        <v/>
      </c>
      <c r="U276" s="23" t="n"/>
      <c r="V276" s="26">
        <f>IF(A276="","",SUMIFS('Tankers'!$G$4:$G$2003,'Tankers'!$A$4:$A$2003,A276,'Tankers'!$D$4:$D$2003,$I$3))</f>
        <v/>
      </c>
      <c r="W276" s="26">
        <f>IF(V276="","",IF($T$3="",0,V276*$T$3/100))</f>
        <v/>
      </c>
      <c r="X276" s="24">
        <f>IF(OR(NOT(ISNUMBER(T276)),NOT(ISNUMBER(T277))),"",IF(COUNT(L276:S276)&lt;&gt;COUNT(L277:S277),"Check the meters",T277-T276-IF($L$4="Yes",N(U276),0)))</f>
        <v/>
      </c>
      <c r="Y276" s="24">
        <f>IF(AND(ISNUMBER(K276),ISNUMBER(V276),ISNUMBER(W276),ISNUMBER(X276)),K276+V276-W276-X276,"")</f>
        <v/>
      </c>
      <c r="Z276" s="23" t="n"/>
      <c r="AA276" s="24">
        <f>IF(ISNUMBER(Z276),Z276,IF(ISNUMBER(K277),K277,""))</f>
        <v/>
      </c>
      <c r="AB276" s="27">
        <f>IF(AND(ISNUMBER(Y276),ISNUMBER(AA276)),AA276-Y276,"")</f>
        <v/>
      </c>
      <c r="AC276" s="24">
        <f>IF(ISNUMBER(AA276),0.04*AA276,"")</f>
        <v/>
      </c>
      <c r="AD276" s="28">
        <f>IF(AND(ISNUMBER(AB276),ISNUMBER(AA276)),IF(AA276=0,"",AB276/AA276),"")</f>
        <v/>
      </c>
      <c r="AE276" s="29">
        <f>IF(ISNUMBER(AB276),IF(ROUND(ABS(AB276),3)&lt;=ROUND(AC276,3),"Inside 4%","Over 4%"),"")</f>
        <v/>
      </c>
      <c r="AF276" s="22" t="n"/>
    </row>
    <row r="277">
      <c r="A277" s="30">
        <f>IF(A276="","",A276+1)</f>
        <v/>
      </c>
      <c r="B277" s="22" t="n"/>
      <c r="C277" s="23" t="n"/>
      <c r="D277" s="22" t="n"/>
      <c r="E277" s="22" t="n"/>
      <c r="F277" s="23" t="n"/>
      <c r="G277" s="22" t="n"/>
      <c r="H277" s="22" t="n"/>
      <c r="I277" s="23" t="n"/>
      <c r="J277" s="22" t="n"/>
      <c r="K277" s="24">
        <f>IF(COUNT(C277,F277,I277)=0,"",SUM(C277,F277,I277))</f>
        <v/>
      </c>
      <c r="L277" s="25" t="n"/>
      <c r="M277" s="25" t="n"/>
      <c r="N277" s="25" t="n"/>
      <c r="O277" s="25" t="n"/>
      <c r="P277" s="25" t="n"/>
      <c r="Q277" s="25" t="n"/>
      <c r="R277" s="25" t="n"/>
      <c r="S277" s="25" t="n"/>
      <c r="T277" s="24">
        <f>IF(COUNT(L277:S277)=0,"",SUM(L277:S277))</f>
        <v/>
      </c>
      <c r="U277" s="23" t="n"/>
      <c r="V277" s="26">
        <f>IF(A277="","",SUMIFS('Tankers'!$G$4:$G$2003,'Tankers'!$A$4:$A$2003,A277,'Tankers'!$D$4:$D$2003,$I$3))</f>
        <v/>
      </c>
      <c r="W277" s="26">
        <f>IF(V277="","",IF($T$3="",0,V277*$T$3/100))</f>
        <v/>
      </c>
      <c r="X277" s="24">
        <f>IF(OR(NOT(ISNUMBER(T277)),NOT(ISNUMBER(T278))),"",IF(COUNT(L277:S277)&lt;&gt;COUNT(L278:S278),"Check the meters",T278-T277-IF($L$4="Yes",N(U277),0)))</f>
        <v/>
      </c>
      <c r="Y277" s="24">
        <f>IF(AND(ISNUMBER(K277),ISNUMBER(V277),ISNUMBER(W277),ISNUMBER(X277)),K277+V277-W277-X277,"")</f>
        <v/>
      </c>
      <c r="Z277" s="23" t="n"/>
      <c r="AA277" s="24">
        <f>IF(ISNUMBER(Z277),Z277,IF(ISNUMBER(K278),K278,""))</f>
        <v/>
      </c>
      <c r="AB277" s="27">
        <f>IF(AND(ISNUMBER(Y277),ISNUMBER(AA277)),AA277-Y277,"")</f>
        <v/>
      </c>
      <c r="AC277" s="24">
        <f>IF(ISNUMBER(AA277),0.04*AA277,"")</f>
        <v/>
      </c>
      <c r="AD277" s="28">
        <f>IF(AND(ISNUMBER(AB277),ISNUMBER(AA277)),IF(AA277=0,"",AB277/AA277),"")</f>
        <v/>
      </c>
      <c r="AE277" s="29">
        <f>IF(ISNUMBER(AB277),IF(ROUND(ABS(AB277),3)&lt;=ROUND(AC277,3),"Inside 4%","Over 4%"),"")</f>
        <v/>
      </c>
      <c r="AF277" s="22" t="n"/>
    </row>
    <row r="278">
      <c r="A278" s="30">
        <f>IF(A277="","",A277+1)</f>
        <v/>
      </c>
      <c r="B278" s="22" t="n"/>
      <c r="C278" s="23" t="n"/>
      <c r="D278" s="22" t="n"/>
      <c r="E278" s="22" t="n"/>
      <c r="F278" s="23" t="n"/>
      <c r="G278" s="22" t="n"/>
      <c r="H278" s="22" t="n"/>
      <c r="I278" s="23" t="n"/>
      <c r="J278" s="22" t="n"/>
      <c r="K278" s="24">
        <f>IF(COUNT(C278,F278,I278)=0,"",SUM(C278,F278,I278))</f>
        <v/>
      </c>
      <c r="L278" s="25" t="n"/>
      <c r="M278" s="25" t="n"/>
      <c r="N278" s="25" t="n"/>
      <c r="O278" s="25" t="n"/>
      <c r="P278" s="25" t="n"/>
      <c r="Q278" s="25" t="n"/>
      <c r="R278" s="25" t="n"/>
      <c r="S278" s="25" t="n"/>
      <c r="T278" s="24">
        <f>IF(COUNT(L278:S278)=0,"",SUM(L278:S278))</f>
        <v/>
      </c>
      <c r="U278" s="23" t="n"/>
      <c r="V278" s="26">
        <f>IF(A278="","",SUMIFS('Tankers'!$G$4:$G$2003,'Tankers'!$A$4:$A$2003,A278,'Tankers'!$D$4:$D$2003,$I$3))</f>
        <v/>
      </c>
      <c r="W278" s="26">
        <f>IF(V278="","",IF($T$3="",0,V278*$T$3/100))</f>
        <v/>
      </c>
      <c r="X278" s="24">
        <f>IF(OR(NOT(ISNUMBER(T278)),NOT(ISNUMBER(T279))),"",IF(COUNT(L278:S278)&lt;&gt;COUNT(L279:S279),"Check the meters",T279-T278-IF($L$4="Yes",N(U278),0)))</f>
        <v/>
      </c>
      <c r="Y278" s="24">
        <f>IF(AND(ISNUMBER(K278),ISNUMBER(V278),ISNUMBER(W278),ISNUMBER(X278)),K278+V278-W278-X278,"")</f>
        <v/>
      </c>
      <c r="Z278" s="23" t="n"/>
      <c r="AA278" s="24">
        <f>IF(ISNUMBER(Z278),Z278,IF(ISNUMBER(K279),K279,""))</f>
        <v/>
      </c>
      <c r="AB278" s="27">
        <f>IF(AND(ISNUMBER(Y278),ISNUMBER(AA278)),AA278-Y278,"")</f>
        <v/>
      </c>
      <c r="AC278" s="24">
        <f>IF(ISNUMBER(AA278),0.04*AA278,"")</f>
        <v/>
      </c>
      <c r="AD278" s="28">
        <f>IF(AND(ISNUMBER(AB278),ISNUMBER(AA278)),IF(AA278=0,"",AB278/AA278),"")</f>
        <v/>
      </c>
      <c r="AE278" s="29">
        <f>IF(ISNUMBER(AB278),IF(ROUND(ABS(AB278),3)&lt;=ROUND(AC278,3),"Inside 4%","Over 4%"),"")</f>
        <v/>
      </c>
      <c r="AF278" s="22" t="n"/>
    </row>
    <row r="279">
      <c r="A279" s="30">
        <f>IF(A278="","",A278+1)</f>
        <v/>
      </c>
      <c r="B279" s="22" t="n"/>
      <c r="C279" s="23" t="n"/>
      <c r="D279" s="22" t="n"/>
      <c r="E279" s="22" t="n"/>
      <c r="F279" s="23" t="n"/>
      <c r="G279" s="22" t="n"/>
      <c r="H279" s="22" t="n"/>
      <c r="I279" s="23" t="n"/>
      <c r="J279" s="22" t="n"/>
      <c r="K279" s="24">
        <f>IF(COUNT(C279,F279,I279)=0,"",SUM(C279,F279,I279))</f>
        <v/>
      </c>
      <c r="L279" s="25" t="n"/>
      <c r="M279" s="25" t="n"/>
      <c r="N279" s="25" t="n"/>
      <c r="O279" s="25" t="n"/>
      <c r="P279" s="25" t="n"/>
      <c r="Q279" s="25" t="n"/>
      <c r="R279" s="25" t="n"/>
      <c r="S279" s="25" t="n"/>
      <c r="T279" s="24">
        <f>IF(COUNT(L279:S279)=0,"",SUM(L279:S279))</f>
        <v/>
      </c>
      <c r="U279" s="23" t="n"/>
      <c r="V279" s="26">
        <f>IF(A279="","",SUMIFS('Tankers'!$G$4:$G$2003,'Tankers'!$A$4:$A$2003,A279,'Tankers'!$D$4:$D$2003,$I$3))</f>
        <v/>
      </c>
      <c r="W279" s="26">
        <f>IF(V279="","",IF($T$3="",0,V279*$T$3/100))</f>
        <v/>
      </c>
      <c r="X279" s="24">
        <f>IF(OR(NOT(ISNUMBER(T279)),NOT(ISNUMBER(T280))),"",IF(COUNT(L279:S279)&lt;&gt;COUNT(L280:S280),"Check the meters",T280-T279-IF($L$4="Yes",N(U279),0)))</f>
        <v/>
      </c>
      <c r="Y279" s="24">
        <f>IF(AND(ISNUMBER(K279),ISNUMBER(V279),ISNUMBER(W279),ISNUMBER(X279)),K279+V279-W279-X279,"")</f>
        <v/>
      </c>
      <c r="Z279" s="23" t="n"/>
      <c r="AA279" s="24">
        <f>IF(ISNUMBER(Z279),Z279,IF(ISNUMBER(K280),K280,""))</f>
        <v/>
      </c>
      <c r="AB279" s="27">
        <f>IF(AND(ISNUMBER(Y279),ISNUMBER(AA279)),AA279-Y279,"")</f>
        <v/>
      </c>
      <c r="AC279" s="24">
        <f>IF(ISNUMBER(AA279),0.04*AA279,"")</f>
        <v/>
      </c>
      <c r="AD279" s="28">
        <f>IF(AND(ISNUMBER(AB279),ISNUMBER(AA279)),IF(AA279=0,"",AB279/AA279),"")</f>
        <v/>
      </c>
      <c r="AE279" s="29">
        <f>IF(ISNUMBER(AB279),IF(ROUND(ABS(AB279),3)&lt;=ROUND(AC279,3),"Inside 4%","Over 4%"),"")</f>
        <v/>
      </c>
      <c r="AF279" s="22" t="n"/>
    </row>
    <row r="280">
      <c r="A280" s="30">
        <f>IF(A279="","",A279+1)</f>
        <v/>
      </c>
      <c r="B280" s="22" t="n"/>
      <c r="C280" s="23" t="n"/>
      <c r="D280" s="22" t="n"/>
      <c r="E280" s="22" t="n"/>
      <c r="F280" s="23" t="n"/>
      <c r="G280" s="22" t="n"/>
      <c r="H280" s="22" t="n"/>
      <c r="I280" s="23" t="n"/>
      <c r="J280" s="22" t="n"/>
      <c r="K280" s="24">
        <f>IF(COUNT(C280,F280,I280)=0,"",SUM(C280,F280,I280))</f>
        <v/>
      </c>
      <c r="L280" s="25" t="n"/>
      <c r="M280" s="25" t="n"/>
      <c r="N280" s="25" t="n"/>
      <c r="O280" s="25" t="n"/>
      <c r="P280" s="25" t="n"/>
      <c r="Q280" s="25" t="n"/>
      <c r="R280" s="25" t="n"/>
      <c r="S280" s="25" t="n"/>
      <c r="T280" s="24">
        <f>IF(COUNT(L280:S280)=0,"",SUM(L280:S280))</f>
        <v/>
      </c>
      <c r="U280" s="23" t="n"/>
      <c r="V280" s="26">
        <f>IF(A280="","",SUMIFS('Tankers'!$G$4:$G$2003,'Tankers'!$A$4:$A$2003,A280,'Tankers'!$D$4:$D$2003,$I$3))</f>
        <v/>
      </c>
      <c r="W280" s="26">
        <f>IF(V280="","",IF($T$3="",0,V280*$T$3/100))</f>
        <v/>
      </c>
      <c r="X280" s="24">
        <f>IF(OR(NOT(ISNUMBER(T280)),NOT(ISNUMBER(T281))),"",IF(COUNT(L280:S280)&lt;&gt;COUNT(L281:S281),"Check the meters",T281-T280-IF($L$4="Yes",N(U280),0)))</f>
        <v/>
      </c>
      <c r="Y280" s="24">
        <f>IF(AND(ISNUMBER(K280),ISNUMBER(V280),ISNUMBER(W280),ISNUMBER(X280)),K280+V280-W280-X280,"")</f>
        <v/>
      </c>
      <c r="Z280" s="23" t="n"/>
      <c r="AA280" s="24">
        <f>IF(ISNUMBER(Z280),Z280,IF(ISNUMBER(K281),K281,""))</f>
        <v/>
      </c>
      <c r="AB280" s="27">
        <f>IF(AND(ISNUMBER(Y280),ISNUMBER(AA280)),AA280-Y280,"")</f>
        <v/>
      </c>
      <c r="AC280" s="24">
        <f>IF(ISNUMBER(AA280),0.04*AA280,"")</f>
        <v/>
      </c>
      <c r="AD280" s="28">
        <f>IF(AND(ISNUMBER(AB280),ISNUMBER(AA280)),IF(AA280=0,"",AB280/AA280),"")</f>
        <v/>
      </c>
      <c r="AE280" s="29">
        <f>IF(ISNUMBER(AB280),IF(ROUND(ABS(AB280),3)&lt;=ROUND(AC280,3),"Inside 4%","Over 4%"),"")</f>
        <v/>
      </c>
      <c r="AF280" s="22" t="n"/>
    </row>
    <row r="281">
      <c r="A281" s="30">
        <f>IF(A280="","",A280+1)</f>
        <v/>
      </c>
      <c r="B281" s="22" t="n"/>
      <c r="C281" s="23" t="n"/>
      <c r="D281" s="22" t="n"/>
      <c r="E281" s="22" t="n"/>
      <c r="F281" s="23" t="n"/>
      <c r="G281" s="22" t="n"/>
      <c r="H281" s="22" t="n"/>
      <c r="I281" s="23" t="n"/>
      <c r="J281" s="22" t="n"/>
      <c r="K281" s="24">
        <f>IF(COUNT(C281,F281,I281)=0,"",SUM(C281,F281,I281))</f>
        <v/>
      </c>
      <c r="L281" s="25" t="n"/>
      <c r="M281" s="25" t="n"/>
      <c r="N281" s="25" t="n"/>
      <c r="O281" s="25" t="n"/>
      <c r="P281" s="25" t="n"/>
      <c r="Q281" s="25" t="n"/>
      <c r="R281" s="25" t="n"/>
      <c r="S281" s="25" t="n"/>
      <c r="T281" s="24">
        <f>IF(COUNT(L281:S281)=0,"",SUM(L281:S281))</f>
        <v/>
      </c>
      <c r="U281" s="23" t="n"/>
      <c r="V281" s="26">
        <f>IF(A281="","",SUMIFS('Tankers'!$G$4:$G$2003,'Tankers'!$A$4:$A$2003,A281,'Tankers'!$D$4:$D$2003,$I$3))</f>
        <v/>
      </c>
      <c r="W281" s="26">
        <f>IF(V281="","",IF($T$3="",0,V281*$T$3/100))</f>
        <v/>
      </c>
      <c r="X281" s="24">
        <f>IF(OR(NOT(ISNUMBER(T281)),NOT(ISNUMBER(T282))),"",IF(COUNT(L281:S281)&lt;&gt;COUNT(L282:S282),"Check the meters",T282-T281-IF($L$4="Yes",N(U281),0)))</f>
        <v/>
      </c>
      <c r="Y281" s="24">
        <f>IF(AND(ISNUMBER(K281),ISNUMBER(V281),ISNUMBER(W281),ISNUMBER(X281)),K281+V281-W281-X281,"")</f>
        <v/>
      </c>
      <c r="Z281" s="23" t="n"/>
      <c r="AA281" s="24">
        <f>IF(ISNUMBER(Z281),Z281,IF(ISNUMBER(K282),K282,""))</f>
        <v/>
      </c>
      <c r="AB281" s="27">
        <f>IF(AND(ISNUMBER(Y281),ISNUMBER(AA281)),AA281-Y281,"")</f>
        <v/>
      </c>
      <c r="AC281" s="24">
        <f>IF(ISNUMBER(AA281),0.04*AA281,"")</f>
        <v/>
      </c>
      <c r="AD281" s="28">
        <f>IF(AND(ISNUMBER(AB281),ISNUMBER(AA281)),IF(AA281=0,"",AB281/AA281),"")</f>
        <v/>
      </c>
      <c r="AE281" s="29">
        <f>IF(ISNUMBER(AB281),IF(ROUND(ABS(AB281),3)&lt;=ROUND(AC281,3),"Inside 4%","Over 4%"),"")</f>
        <v/>
      </c>
      <c r="AF281" s="22" t="n"/>
    </row>
    <row r="282">
      <c r="A282" s="30">
        <f>IF(A281="","",A281+1)</f>
        <v/>
      </c>
      <c r="B282" s="22" t="n"/>
      <c r="C282" s="23" t="n"/>
      <c r="D282" s="22" t="n"/>
      <c r="E282" s="22" t="n"/>
      <c r="F282" s="23" t="n"/>
      <c r="G282" s="22" t="n"/>
      <c r="H282" s="22" t="n"/>
      <c r="I282" s="23" t="n"/>
      <c r="J282" s="22" t="n"/>
      <c r="K282" s="24">
        <f>IF(COUNT(C282,F282,I282)=0,"",SUM(C282,F282,I282))</f>
        <v/>
      </c>
      <c r="L282" s="25" t="n"/>
      <c r="M282" s="25" t="n"/>
      <c r="N282" s="25" t="n"/>
      <c r="O282" s="25" t="n"/>
      <c r="P282" s="25" t="n"/>
      <c r="Q282" s="25" t="n"/>
      <c r="R282" s="25" t="n"/>
      <c r="S282" s="25" t="n"/>
      <c r="T282" s="24">
        <f>IF(COUNT(L282:S282)=0,"",SUM(L282:S282))</f>
        <v/>
      </c>
      <c r="U282" s="23" t="n"/>
      <c r="V282" s="26">
        <f>IF(A282="","",SUMIFS('Tankers'!$G$4:$G$2003,'Tankers'!$A$4:$A$2003,A282,'Tankers'!$D$4:$D$2003,$I$3))</f>
        <v/>
      </c>
      <c r="W282" s="26">
        <f>IF(V282="","",IF($T$3="",0,V282*$T$3/100))</f>
        <v/>
      </c>
      <c r="X282" s="24">
        <f>IF(OR(NOT(ISNUMBER(T282)),NOT(ISNUMBER(T283))),"",IF(COUNT(L282:S282)&lt;&gt;COUNT(L283:S283),"Check the meters",T283-T282-IF($L$4="Yes",N(U282),0)))</f>
        <v/>
      </c>
      <c r="Y282" s="24">
        <f>IF(AND(ISNUMBER(K282),ISNUMBER(V282),ISNUMBER(W282),ISNUMBER(X282)),K282+V282-W282-X282,"")</f>
        <v/>
      </c>
      <c r="Z282" s="23" t="n"/>
      <c r="AA282" s="24">
        <f>IF(ISNUMBER(Z282),Z282,IF(ISNUMBER(K283),K283,""))</f>
        <v/>
      </c>
      <c r="AB282" s="27">
        <f>IF(AND(ISNUMBER(Y282),ISNUMBER(AA282)),AA282-Y282,"")</f>
        <v/>
      </c>
      <c r="AC282" s="24">
        <f>IF(ISNUMBER(AA282),0.04*AA282,"")</f>
        <v/>
      </c>
      <c r="AD282" s="28">
        <f>IF(AND(ISNUMBER(AB282),ISNUMBER(AA282)),IF(AA282=0,"",AB282/AA282),"")</f>
        <v/>
      </c>
      <c r="AE282" s="29">
        <f>IF(ISNUMBER(AB282),IF(ROUND(ABS(AB282),3)&lt;=ROUND(AC282,3),"Inside 4%","Over 4%"),"")</f>
        <v/>
      </c>
      <c r="AF282" s="22" t="n"/>
    </row>
    <row r="283">
      <c r="A283" s="30">
        <f>IF(A282="","",A282+1)</f>
        <v/>
      </c>
      <c r="B283" s="22" t="n"/>
      <c r="C283" s="23" t="n"/>
      <c r="D283" s="22" t="n"/>
      <c r="E283" s="22" t="n"/>
      <c r="F283" s="23" t="n"/>
      <c r="G283" s="22" t="n"/>
      <c r="H283" s="22" t="n"/>
      <c r="I283" s="23" t="n"/>
      <c r="J283" s="22" t="n"/>
      <c r="K283" s="24">
        <f>IF(COUNT(C283,F283,I283)=0,"",SUM(C283,F283,I283))</f>
        <v/>
      </c>
      <c r="L283" s="25" t="n"/>
      <c r="M283" s="25" t="n"/>
      <c r="N283" s="25" t="n"/>
      <c r="O283" s="25" t="n"/>
      <c r="P283" s="25" t="n"/>
      <c r="Q283" s="25" t="n"/>
      <c r="R283" s="25" t="n"/>
      <c r="S283" s="25" t="n"/>
      <c r="T283" s="24">
        <f>IF(COUNT(L283:S283)=0,"",SUM(L283:S283))</f>
        <v/>
      </c>
      <c r="U283" s="23" t="n"/>
      <c r="V283" s="26">
        <f>IF(A283="","",SUMIFS('Tankers'!$G$4:$G$2003,'Tankers'!$A$4:$A$2003,A283,'Tankers'!$D$4:$D$2003,$I$3))</f>
        <v/>
      </c>
      <c r="W283" s="26">
        <f>IF(V283="","",IF($T$3="",0,V283*$T$3/100))</f>
        <v/>
      </c>
      <c r="X283" s="24">
        <f>IF(OR(NOT(ISNUMBER(T283)),NOT(ISNUMBER(T284))),"",IF(COUNT(L283:S283)&lt;&gt;COUNT(L284:S284),"Check the meters",T284-T283-IF($L$4="Yes",N(U283),0)))</f>
        <v/>
      </c>
      <c r="Y283" s="24">
        <f>IF(AND(ISNUMBER(K283),ISNUMBER(V283),ISNUMBER(W283),ISNUMBER(X283)),K283+V283-W283-X283,"")</f>
        <v/>
      </c>
      <c r="Z283" s="23" t="n"/>
      <c r="AA283" s="24">
        <f>IF(ISNUMBER(Z283),Z283,IF(ISNUMBER(K284),K284,""))</f>
        <v/>
      </c>
      <c r="AB283" s="27">
        <f>IF(AND(ISNUMBER(Y283),ISNUMBER(AA283)),AA283-Y283,"")</f>
        <v/>
      </c>
      <c r="AC283" s="24">
        <f>IF(ISNUMBER(AA283),0.04*AA283,"")</f>
        <v/>
      </c>
      <c r="AD283" s="28">
        <f>IF(AND(ISNUMBER(AB283),ISNUMBER(AA283)),IF(AA283=0,"",AB283/AA283),"")</f>
        <v/>
      </c>
      <c r="AE283" s="29">
        <f>IF(ISNUMBER(AB283),IF(ROUND(ABS(AB283),3)&lt;=ROUND(AC283,3),"Inside 4%","Over 4%"),"")</f>
        <v/>
      </c>
      <c r="AF283" s="22" t="n"/>
    </row>
    <row r="284">
      <c r="A284" s="30">
        <f>IF(A283="","",A283+1)</f>
        <v/>
      </c>
      <c r="B284" s="22" t="n"/>
      <c r="C284" s="23" t="n"/>
      <c r="D284" s="22" t="n"/>
      <c r="E284" s="22" t="n"/>
      <c r="F284" s="23" t="n"/>
      <c r="G284" s="22" t="n"/>
      <c r="H284" s="22" t="n"/>
      <c r="I284" s="23" t="n"/>
      <c r="J284" s="22" t="n"/>
      <c r="K284" s="24">
        <f>IF(COUNT(C284,F284,I284)=0,"",SUM(C284,F284,I284))</f>
        <v/>
      </c>
      <c r="L284" s="25" t="n"/>
      <c r="M284" s="25" t="n"/>
      <c r="N284" s="25" t="n"/>
      <c r="O284" s="25" t="n"/>
      <c r="P284" s="25" t="n"/>
      <c r="Q284" s="25" t="n"/>
      <c r="R284" s="25" t="n"/>
      <c r="S284" s="25" t="n"/>
      <c r="T284" s="24">
        <f>IF(COUNT(L284:S284)=0,"",SUM(L284:S284))</f>
        <v/>
      </c>
      <c r="U284" s="23" t="n"/>
      <c r="V284" s="26">
        <f>IF(A284="","",SUMIFS('Tankers'!$G$4:$G$2003,'Tankers'!$A$4:$A$2003,A284,'Tankers'!$D$4:$D$2003,$I$3))</f>
        <v/>
      </c>
      <c r="W284" s="26">
        <f>IF(V284="","",IF($T$3="",0,V284*$T$3/100))</f>
        <v/>
      </c>
      <c r="X284" s="24">
        <f>IF(OR(NOT(ISNUMBER(T284)),NOT(ISNUMBER(T285))),"",IF(COUNT(L284:S284)&lt;&gt;COUNT(L285:S285),"Check the meters",T285-T284-IF($L$4="Yes",N(U284),0)))</f>
        <v/>
      </c>
      <c r="Y284" s="24">
        <f>IF(AND(ISNUMBER(K284),ISNUMBER(V284),ISNUMBER(W284),ISNUMBER(X284)),K284+V284-W284-X284,"")</f>
        <v/>
      </c>
      <c r="Z284" s="23" t="n"/>
      <c r="AA284" s="24">
        <f>IF(ISNUMBER(Z284),Z284,IF(ISNUMBER(K285),K285,""))</f>
        <v/>
      </c>
      <c r="AB284" s="27">
        <f>IF(AND(ISNUMBER(Y284),ISNUMBER(AA284)),AA284-Y284,"")</f>
        <v/>
      </c>
      <c r="AC284" s="24">
        <f>IF(ISNUMBER(AA284),0.04*AA284,"")</f>
        <v/>
      </c>
      <c r="AD284" s="28">
        <f>IF(AND(ISNUMBER(AB284),ISNUMBER(AA284)),IF(AA284=0,"",AB284/AA284),"")</f>
        <v/>
      </c>
      <c r="AE284" s="29">
        <f>IF(ISNUMBER(AB284),IF(ROUND(ABS(AB284),3)&lt;=ROUND(AC284,3),"Inside 4%","Over 4%"),"")</f>
        <v/>
      </c>
      <c r="AF284" s="22" t="n"/>
    </row>
    <row r="285">
      <c r="A285" s="30">
        <f>IF(A284="","",A284+1)</f>
        <v/>
      </c>
      <c r="B285" s="22" t="n"/>
      <c r="C285" s="23" t="n"/>
      <c r="D285" s="22" t="n"/>
      <c r="E285" s="22" t="n"/>
      <c r="F285" s="23" t="n"/>
      <c r="G285" s="22" t="n"/>
      <c r="H285" s="22" t="n"/>
      <c r="I285" s="23" t="n"/>
      <c r="J285" s="22" t="n"/>
      <c r="K285" s="24">
        <f>IF(COUNT(C285,F285,I285)=0,"",SUM(C285,F285,I285))</f>
        <v/>
      </c>
      <c r="L285" s="25" t="n"/>
      <c r="M285" s="25" t="n"/>
      <c r="N285" s="25" t="n"/>
      <c r="O285" s="25" t="n"/>
      <c r="P285" s="25" t="n"/>
      <c r="Q285" s="25" t="n"/>
      <c r="R285" s="25" t="n"/>
      <c r="S285" s="25" t="n"/>
      <c r="T285" s="24">
        <f>IF(COUNT(L285:S285)=0,"",SUM(L285:S285))</f>
        <v/>
      </c>
      <c r="U285" s="23" t="n"/>
      <c r="V285" s="26">
        <f>IF(A285="","",SUMIFS('Tankers'!$G$4:$G$2003,'Tankers'!$A$4:$A$2003,A285,'Tankers'!$D$4:$D$2003,$I$3))</f>
        <v/>
      </c>
      <c r="W285" s="26">
        <f>IF(V285="","",IF($T$3="",0,V285*$T$3/100))</f>
        <v/>
      </c>
      <c r="X285" s="24">
        <f>IF(OR(NOT(ISNUMBER(T285)),NOT(ISNUMBER(T286))),"",IF(COUNT(L285:S285)&lt;&gt;COUNT(L286:S286),"Check the meters",T286-T285-IF($L$4="Yes",N(U285),0)))</f>
        <v/>
      </c>
      <c r="Y285" s="24">
        <f>IF(AND(ISNUMBER(K285),ISNUMBER(V285),ISNUMBER(W285),ISNUMBER(X285)),K285+V285-W285-X285,"")</f>
        <v/>
      </c>
      <c r="Z285" s="23" t="n"/>
      <c r="AA285" s="24">
        <f>IF(ISNUMBER(Z285),Z285,IF(ISNUMBER(K286),K286,""))</f>
        <v/>
      </c>
      <c r="AB285" s="27">
        <f>IF(AND(ISNUMBER(Y285),ISNUMBER(AA285)),AA285-Y285,"")</f>
        <v/>
      </c>
      <c r="AC285" s="24">
        <f>IF(ISNUMBER(AA285),0.04*AA285,"")</f>
        <v/>
      </c>
      <c r="AD285" s="28">
        <f>IF(AND(ISNUMBER(AB285),ISNUMBER(AA285)),IF(AA285=0,"",AB285/AA285),"")</f>
        <v/>
      </c>
      <c r="AE285" s="29">
        <f>IF(ISNUMBER(AB285),IF(ROUND(ABS(AB285),3)&lt;=ROUND(AC285,3),"Inside 4%","Over 4%"),"")</f>
        <v/>
      </c>
      <c r="AF285" s="22" t="n"/>
    </row>
    <row r="286">
      <c r="A286" s="30">
        <f>IF(A285="","",A285+1)</f>
        <v/>
      </c>
      <c r="B286" s="22" t="n"/>
      <c r="C286" s="23" t="n"/>
      <c r="D286" s="22" t="n"/>
      <c r="E286" s="22" t="n"/>
      <c r="F286" s="23" t="n"/>
      <c r="G286" s="22" t="n"/>
      <c r="H286" s="22" t="n"/>
      <c r="I286" s="23" t="n"/>
      <c r="J286" s="22" t="n"/>
      <c r="K286" s="24">
        <f>IF(COUNT(C286,F286,I286)=0,"",SUM(C286,F286,I286))</f>
        <v/>
      </c>
      <c r="L286" s="25" t="n"/>
      <c r="M286" s="25" t="n"/>
      <c r="N286" s="25" t="n"/>
      <c r="O286" s="25" t="n"/>
      <c r="P286" s="25" t="n"/>
      <c r="Q286" s="25" t="n"/>
      <c r="R286" s="25" t="n"/>
      <c r="S286" s="25" t="n"/>
      <c r="T286" s="24">
        <f>IF(COUNT(L286:S286)=0,"",SUM(L286:S286))</f>
        <v/>
      </c>
      <c r="U286" s="23" t="n"/>
      <c r="V286" s="26">
        <f>IF(A286="","",SUMIFS('Tankers'!$G$4:$G$2003,'Tankers'!$A$4:$A$2003,A286,'Tankers'!$D$4:$D$2003,$I$3))</f>
        <v/>
      </c>
      <c r="W286" s="26">
        <f>IF(V286="","",IF($T$3="",0,V286*$T$3/100))</f>
        <v/>
      </c>
      <c r="X286" s="24">
        <f>IF(OR(NOT(ISNUMBER(T286)),NOT(ISNUMBER(T287))),"",IF(COUNT(L286:S286)&lt;&gt;COUNT(L287:S287),"Check the meters",T287-T286-IF($L$4="Yes",N(U286),0)))</f>
        <v/>
      </c>
      <c r="Y286" s="24">
        <f>IF(AND(ISNUMBER(K286),ISNUMBER(V286),ISNUMBER(W286),ISNUMBER(X286)),K286+V286-W286-X286,"")</f>
        <v/>
      </c>
      <c r="Z286" s="23" t="n"/>
      <c r="AA286" s="24">
        <f>IF(ISNUMBER(Z286),Z286,IF(ISNUMBER(K287),K287,""))</f>
        <v/>
      </c>
      <c r="AB286" s="27">
        <f>IF(AND(ISNUMBER(Y286),ISNUMBER(AA286)),AA286-Y286,"")</f>
        <v/>
      </c>
      <c r="AC286" s="24">
        <f>IF(ISNUMBER(AA286),0.04*AA286,"")</f>
        <v/>
      </c>
      <c r="AD286" s="28">
        <f>IF(AND(ISNUMBER(AB286),ISNUMBER(AA286)),IF(AA286=0,"",AB286/AA286),"")</f>
        <v/>
      </c>
      <c r="AE286" s="29">
        <f>IF(ISNUMBER(AB286),IF(ROUND(ABS(AB286),3)&lt;=ROUND(AC286,3),"Inside 4%","Over 4%"),"")</f>
        <v/>
      </c>
      <c r="AF286" s="22" t="n"/>
    </row>
    <row r="287">
      <c r="A287" s="30">
        <f>IF(A286="","",A286+1)</f>
        <v/>
      </c>
      <c r="B287" s="22" t="n"/>
      <c r="C287" s="23" t="n"/>
      <c r="D287" s="22" t="n"/>
      <c r="E287" s="22" t="n"/>
      <c r="F287" s="23" t="n"/>
      <c r="G287" s="22" t="n"/>
      <c r="H287" s="22" t="n"/>
      <c r="I287" s="23" t="n"/>
      <c r="J287" s="22" t="n"/>
      <c r="K287" s="24">
        <f>IF(COUNT(C287,F287,I287)=0,"",SUM(C287,F287,I287))</f>
        <v/>
      </c>
      <c r="L287" s="25" t="n"/>
      <c r="M287" s="25" t="n"/>
      <c r="N287" s="25" t="n"/>
      <c r="O287" s="25" t="n"/>
      <c r="P287" s="25" t="n"/>
      <c r="Q287" s="25" t="n"/>
      <c r="R287" s="25" t="n"/>
      <c r="S287" s="25" t="n"/>
      <c r="T287" s="24">
        <f>IF(COUNT(L287:S287)=0,"",SUM(L287:S287))</f>
        <v/>
      </c>
      <c r="U287" s="23" t="n"/>
      <c r="V287" s="26">
        <f>IF(A287="","",SUMIFS('Tankers'!$G$4:$G$2003,'Tankers'!$A$4:$A$2003,A287,'Tankers'!$D$4:$D$2003,$I$3))</f>
        <v/>
      </c>
      <c r="W287" s="26">
        <f>IF(V287="","",IF($T$3="",0,V287*$T$3/100))</f>
        <v/>
      </c>
      <c r="X287" s="24">
        <f>IF(OR(NOT(ISNUMBER(T287)),NOT(ISNUMBER(T288))),"",IF(COUNT(L287:S287)&lt;&gt;COUNT(L288:S288),"Check the meters",T288-T287-IF($L$4="Yes",N(U287),0)))</f>
        <v/>
      </c>
      <c r="Y287" s="24">
        <f>IF(AND(ISNUMBER(K287),ISNUMBER(V287),ISNUMBER(W287),ISNUMBER(X287)),K287+V287-W287-X287,"")</f>
        <v/>
      </c>
      <c r="Z287" s="23" t="n"/>
      <c r="AA287" s="24">
        <f>IF(ISNUMBER(Z287),Z287,IF(ISNUMBER(K288),K288,""))</f>
        <v/>
      </c>
      <c r="AB287" s="27">
        <f>IF(AND(ISNUMBER(Y287),ISNUMBER(AA287)),AA287-Y287,"")</f>
        <v/>
      </c>
      <c r="AC287" s="24">
        <f>IF(ISNUMBER(AA287),0.04*AA287,"")</f>
        <v/>
      </c>
      <c r="AD287" s="28">
        <f>IF(AND(ISNUMBER(AB287),ISNUMBER(AA287)),IF(AA287=0,"",AB287/AA287),"")</f>
        <v/>
      </c>
      <c r="AE287" s="29">
        <f>IF(ISNUMBER(AB287),IF(ROUND(ABS(AB287),3)&lt;=ROUND(AC287,3),"Inside 4%","Over 4%"),"")</f>
        <v/>
      </c>
      <c r="AF287" s="22" t="n"/>
    </row>
    <row r="288">
      <c r="A288" s="30">
        <f>IF(A287="","",A287+1)</f>
        <v/>
      </c>
      <c r="B288" s="22" t="n"/>
      <c r="C288" s="23" t="n"/>
      <c r="D288" s="22" t="n"/>
      <c r="E288" s="22" t="n"/>
      <c r="F288" s="23" t="n"/>
      <c r="G288" s="22" t="n"/>
      <c r="H288" s="22" t="n"/>
      <c r="I288" s="23" t="n"/>
      <c r="J288" s="22" t="n"/>
      <c r="K288" s="24">
        <f>IF(COUNT(C288,F288,I288)=0,"",SUM(C288,F288,I288))</f>
        <v/>
      </c>
      <c r="L288" s="25" t="n"/>
      <c r="M288" s="25" t="n"/>
      <c r="N288" s="25" t="n"/>
      <c r="O288" s="25" t="n"/>
      <c r="P288" s="25" t="n"/>
      <c r="Q288" s="25" t="n"/>
      <c r="R288" s="25" t="n"/>
      <c r="S288" s="25" t="n"/>
      <c r="T288" s="24">
        <f>IF(COUNT(L288:S288)=0,"",SUM(L288:S288))</f>
        <v/>
      </c>
      <c r="U288" s="23" t="n"/>
      <c r="V288" s="26">
        <f>IF(A288="","",SUMIFS('Tankers'!$G$4:$G$2003,'Tankers'!$A$4:$A$2003,A288,'Tankers'!$D$4:$D$2003,$I$3))</f>
        <v/>
      </c>
      <c r="W288" s="26">
        <f>IF(V288="","",IF($T$3="",0,V288*$T$3/100))</f>
        <v/>
      </c>
      <c r="X288" s="24">
        <f>IF(OR(NOT(ISNUMBER(T288)),NOT(ISNUMBER(T289))),"",IF(COUNT(L288:S288)&lt;&gt;COUNT(L289:S289),"Check the meters",T289-T288-IF($L$4="Yes",N(U288),0)))</f>
        <v/>
      </c>
      <c r="Y288" s="24">
        <f>IF(AND(ISNUMBER(K288),ISNUMBER(V288),ISNUMBER(W288),ISNUMBER(X288)),K288+V288-W288-X288,"")</f>
        <v/>
      </c>
      <c r="Z288" s="23" t="n"/>
      <c r="AA288" s="24">
        <f>IF(ISNUMBER(Z288),Z288,IF(ISNUMBER(K289),K289,""))</f>
        <v/>
      </c>
      <c r="AB288" s="27">
        <f>IF(AND(ISNUMBER(Y288),ISNUMBER(AA288)),AA288-Y288,"")</f>
        <v/>
      </c>
      <c r="AC288" s="24">
        <f>IF(ISNUMBER(AA288),0.04*AA288,"")</f>
        <v/>
      </c>
      <c r="AD288" s="28">
        <f>IF(AND(ISNUMBER(AB288),ISNUMBER(AA288)),IF(AA288=0,"",AB288/AA288),"")</f>
        <v/>
      </c>
      <c r="AE288" s="29">
        <f>IF(ISNUMBER(AB288),IF(ROUND(ABS(AB288),3)&lt;=ROUND(AC288,3),"Inside 4%","Over 4%"),"")</f>
        <v/>
      </c>
      <c r="AF288" s="22" t="n"/>
    </row>
    <row r="289">
      <c r="A289" s="30">
        <f>IF(A288="","",A288+1)</f>
        <v/>
      </c>
      <c r="B289" s="22" t="n"/>
      <c r="C289" s="23" t="n"/>
      <c r="D289" s="22" t="n"/>
      <c r="E289" s="22" t="n"/>
      <c r="F289" s="23" t="n"/>
      <c r="G289" s="22" t="n"/>
      <c r="H289" s="22" t="n"/>
      <c r="I289" s="23" t="n"/>
      <c r="J289" s="22" t="n"/>
      <c r="K289" s="24">
        <f>IF(COUNT(C289,F289,I289)=0,"",SUM(C289,F289,I289))</f>
        <v/>
      </c>
      <c r="L289" s="25" t="n"/>
      <c r="M289" s="25" t="n"/>
      <c r="N289" s="25" t="n"/>
      <c r="O289" s="25" t="n"/>
      <c r="P289" s="25" t="n"/>
      <c r="Q289" s="25" t="n"/>
      <c r="R289" s="25" t="n"/>
      <c r="S289" s="25" t="n"/>
      <c r="T289" s="24">
        <f>IF(COUNT(L289:S289)=0,"",SUM(L289:S289))</f>
        <v/>
      </c>
      <c r="U289" s="23" t="n"/>
      <c r="V289" s="26">
        <f>IF(A289="","",SUMIFS('Tankers'!$G$4:$G$2003,'Tankers'!$A$4:$A$2003,A289,'Tankers'!$D$4:$D$2003,$I$3))</f>
        <v/>
      </c>
      <c r="W289" s="26">
        <f>IF(V289="","",IF($T$3="",0,V289*$T$3/100))</f>
        <v/>
      </c>
      <c r="X289" s="24">
        <f>IF(OR(NOT(ISNUMBER(T289)),NOT(ISNUMBER(T290))),"",IF(COUNT(L289:S289)&lt;&gt;COUNT(L290:S290),"Check the meters",T290-T289-IF($L$4="Yes",N(U289),0)))</f>
        <v/>
      </c>
      <c r="Y289" s="24">
        <f>IF(AND(ISNUMBER(K289),ISNUMBER(V289),ISNUMBER(W289),ISNUMBER(X289)),K289+V289-W289-X289,"")</f>
        <v/>
      </c>
      <c r="Z289" s="23" t="n"/>
      <c r="AA289" s="24">
        <f>IF(ISNUMBER(Z289),Z289,IF(ISNUMBER(K290),K290,""))</f>
        <v/>
      </c>
      <c r="AB289" s="27">
        <f>IF(AND(ISNUMBER(Y289),ISNUMBER(AA289)),AA289-Y289,"")</f>
        <v/>
      </c>
      <c r="AC289" s="24">
        <f>IF(ISNUMBER(AA289),0.04*AA289,"")</f>
        <v/>
      </c>
      <c r="AD289" s="28">
        <f>IF(AND(ISNUMBER(AB289),ISNUMBER(AA289)),IF(AA289=0,"",AB289/AA289),"")</f>
        <v/>
      </c>
      <c r="AE289" s="29">
        <f>IF(ISNUMBER(AB289),IF(ROUND(ABS(AB289),3)&lt;=ROUND(AC289,3),"Inside 4%","Over 4%"),"")</f>
        <v/>
      </c>
      <c r="AF289" s="22" t="n"/>
    </row>
    <row r="290">
      <c r="A290" s="30">
        <f>IF(A289="","",A289+1)</f>
        <v/>
      </c>
      <c r="B290" s="22" t="n"/>
      <c r="C290" s="23" t="n"/>
      <c r="D290" s="22" t="n"/>
      <c r="E290" s="22" t="n"/>
      <c r="F290" s="23" t="n"/>
      <c r="G290" s="22" t="n"/>
      <c r="H290" s="22" t="n"/>
      <c r="I290" s="23" t="n"/>
      <c r="J290" s="22" t="n"/>
      <c r="K290" s="24">
        <f>IF(COUNT(C290,F290,I290)=0,"",SUM(C290,F290,I290))</f>
        <v/>
      </c>
      <c r="L290" s="25" t="n"/>
      <c r="M290" s="25" t="n"/>
      <c r="N290" s="25" t="n"/>
      <c r="O290" s="25" t="n"/>
      <c r="P290" s="25" t="n"/>
      <c r="Q290" s="25" t="n"/>
      <c r="R290" s="25" t="n"/>
      <c r="S290" s="25" t="n"/>
      <c r="T290" s="24">
        <f>IF(COUNT(L290:S290)=0,"",SUM(L290:S290))</f>
        <v/>
      </c>
      <c r="U290" s="23" t="n"/>
      <c r="V290" s="26">
        <f>IF(A290="","",SUMIFS('Tankers'!$G$4:$G$2003,'Tankers'!$A$4:$A$2003,A290,'Tankers'!$D$4:$D$2003,$I$3))</f>
        <v/>
      </c>
      <c r="W290" s="26">
        <f>IF(V290="","",IF($T$3="",0,V290*$T$3/100))</f>
        <v/>
      </c>
      <c r="X290" s="24">
        <f>IF(OR(NOT(ISNUMBER(T290)),NOT(ISNUMBER(T291))),"",IF(COUNT(L290:S290)&lt;&gt;COUNT(L291:S291),"Check the meters",T291-T290-IF($L$4="Yes",N(U290),0)))</f>
        <v/>
      </c>
      <c r="Y290" s="24">
        <f>IF(AND(ISNUMBER(K290),ISNUMBER(V290),ISNUMBER(W290),ISNUMBER(X290)),K290+V290-W290-X290,"")</f>
        <v/>
      </c>
      <c r="Z290" s="23" t="n"/>
      <c r="AA290" s="24">
        <f>IF(ISNUMBER(Z290),Z290,IF(ISNUMBER(K291),K291,""))</f>
        <v/>
      </c>
      <c r="AB290" s="27">
        <f>IF(AND(ISNUMBER(Y290),ISNUMBER(AA290)),AA290-Y290,"")</f>
        <v/>
      </c>
      <c r="AC290" s="24">
        <f>IF(ISNUMBER(AA290),0.04*AA290,"")</f>
        <v/>
      </c>
      <c r="AD290" s="28">
        <f>IF(AND(ISNUMBER(AB290),ISNUMBER(AA290)),IF(AA290=0,"",AB290/AA290),"")</f>
        <v/>
      </c>
      <c r="AE290" s="29">
        <f>IF(ISNUMBER(AB290),IF(ROUND(ABS(AB290),3)&lt;=ROUND(AC290,3),"Inside 4%","Over 4%"),"")</f>
        <v/>
      </c>
      <c r="AF290" s="22" t="n"/>
    </row>
    <row r="291">
      <c r="A291" s="30">
        <f>IF(A290="","",A290+1)</f>
        <v/>
      </c>
      <c r="B291" s="22" t="n"/>
      <c r="C291" s="23" t="n"/>
      <c r="D291" s="22" t="n"/>
      <c r="E291" s="22" t="n"/>
      <c r="F291" s="23" t="n"/>
      <c r="G291" s="22" t="n"/>
      <c r="H291" s="22" t="n"/>
      <c r="I291" s="23" t="n"/>
      <c r="J291" s="22" t="n"/>
      <c r="K291" s="24">
        <f>IF(COUNT(C291,F291,I291)=0,"",SUM(C291,F291,I291))</f>
        <v/>
      </c>
      <c r="L291" s="25" t="n"/>
      <c r="M291" s="25" t="n"/>
      <c r="N291" s="25" t="n"/>
      <c r="O291" s="25" t="n"/>
      <c r="P291" s="25" t="n"/>
      <c r="Q291" s="25" t="n"/>
      <c r="R291" s="25" t="n"/>
      <c r="S291" s="25" t="n"/>
      <c r="T291" s="24">
        <f>IF(COUNT(L291:S291)=0,"",SUM(L291:S291))</f>
        <v/>
      </c>
      <c r="U291" s="23" t="n"/>
      <c r="V291" s="26">
        <f>IF(A291="","",SUMIFS('Tankers'!$G$4:$G$2003,'Tankers'!$A$4:$A$2003,A291,'Tankers'!$D$4:$D$2003,$I$3))</f>
        <v/>
      </c>
      <c r="W291" s="26">
        <f>IF(V291="","",IF($T$3="",0,V291*$T$3/100))</f>
        <v/>
      </c>
      <c r="X291" s="24">
        <f>IF(OR(NOT(ISNUMBER(T291)),NOT(ISNUMBER(T292))),"",IF(COUNT(L291:S291)&lt;&gt;COUNT(L292:S292),"Check the meters",T292-T291-IF($L$4="Yes",N(U291),0)))</f>
        <v/>
      </c>
      <c r="Y291" s="24">
        <f>IF(AND(ISNUMBER(K291),ISNUMBER(V291),ISNUMBER(W291),ISNUMBER(X291)),K291+V291-W291-X291,"")</f>
        <v/>
      </c>
      <c r="Z291" s="23" t="n"/>
      <c r="AA291" s="24">
        <f>IF(ISNUMBER(Z291),Z291,IF(ISNUMBER(K292),K292,""))</f>
        <v/>
      </c>
      <c r="AB291" s="27">
        <f>IF(AND(ISNUMBER(Y291),ISNUMBER(AA291)),AA291-Y291,"")</f>
        <v/>
      </c>
      <c r="AC291" s="24">
        <f>IF(ISNUMBER(AA291),0.04*AA291,"")</f>
        <v/>
      </c>
      <c r="AD291" s="28">
        <f>IF(AND(ISNUMBER(AB291),ISNUMBER(AA291)),IF(AA291=0,"",AB291/AA291),"")</f>
        <v/>
      </c>
      <c r="AE291" s="29">
        <f>IF(ISNUMBER(AB291),IF(ROUND(ABS(AB291),3)&lt;=ROUND(AC291,3),"Inside 4%","Over 4%"),"")</f>
        <v/>
      </c>
      <c r="AF291" s="22" t="n"/>
    </row>
    <row r="292">
      <c r="A292" s="30">
        <f>IF(A291="","",A291+1)</f>
        <v/>
      </c>
      <c r="B292" s="22" t="n"/>
      <c r="C292" s="23" t="n"/>
      <c r="D292" s="22" t="n"/>
      <c r="E292" s="22" t="n"/>
      <c r="F292" s="23" t="n"/>
      <c r="G292" s="22" t="n"/>
      <c r="H292" s="22" t="n"/>
      <c r="I292" s="23" t="n"/>
      <c r="J292" s="22" t="n"/>
      <c r="K292" s="24">
        <f>IF(COUNT(C292,F292,I292)=0,"",SUM(C292,F292,I292))</f>
        <v/>
      </c>
      <c r="L292" s="25" t="n"/>
      <c r="M292" s="25" t="n"/>
      <c r="N292" s="25" t="n"/>
      <c r="O292" s="25" t="n"/>
      <c r="P292" s="25" t="n"/>
      <c r="Q292" s="25" t="n"/>
      <c r="R292" s="25" t="n"/>
      <c r="S292" s="25" t="n"/>
      <c r="T292" s="24">
        <f>IF(COUNT(L292:S292)=0,"",SUM(L292:S292))</f>
        <v/>
      </c>
      <c r="U292" s="23" t="n"/>
      <c r="V292" s="26">
        <f>IF(A292="","",SUMIFS('Tankers'!$G$4:$G$2003,'Tankers'!$A$4:$A$2003,A292,'Tankers'!$D$4:$D$2003,$I$3))</f>
        <v/>
      </c>
      <c r="W292" s="26">
        <f>IF(V292="","",IF($T$3="",0,V292*$T$3/100))</f>
        <v/>
      </c>
      <c r="X292" s="24">
        <f>IF(OR(NOT(ISNUMBER(T292)),NOT(ISNUMBER(T293))),"",IF(COUNT(L292:S292)&lt;&gt;COUNT(L293:S293),"Check the meters",T293-T292-IF($L$4="Yes",N(U292),0)))</f>
        <v/>
      </c>
      <c r="Y292" s="24">
        <f>IF(AND(ISNUMBER(K292),ISNUMBER(V292),ISNUMBER(W292),ISNUMBER(X292)),K292+V292-W292-X292,"")</f>
        <v/>
      </c>
      <c r="Z292" s="23" t="n"/>
      <c r="AA292" s="24">
        <f>IF(ISNUMBER(Z292),Z292,IF(ISNUMBER(K293),K293,""))</f>
        <v/>
      </c>
      <c r="AB292" s="27">
        <f>IF(AND(ISNUMBER(Y292),ISNUMBER(AA292)),AA292-Y292,"")</f>
        <v/>
      </c>
      <c r="AC292" s="24">
        <f>IF(ISNUMBER(AA292),0.04*AA292,"")</f>
        <v/>
      </c>
      <c r="AD292" s="28">
        <f>IF(AND(ISNUMBER(AB292),ISNUMBER(AA292)),IF(AA292=0,"",AB292/AA292),"")</f>
        <v/>
      </c>
      <c r="AE292" s="29">
        <f>IF(ISNUMBER(AB292),IF(ROUND(ABS(AB292),3)&lt;=ROUND(AC292,3),"Inside 4%","Over 4%"),"")</f>
        <v/>
      </c>
      <c r="AF292" s="22" t="n"/>
    </row>
    <row r="293">
      <c r="A293" s="30">
        <f>IF(A292="","",A292+1)</f>
        <v/>
      </c>
      <c r="B293" s="22" t="n"/>
      <c r="C293" s="23" t="n"/>
      <c r="D293" s="22" t="n"/>
      <c r="E293" s="22" t="n"/>
      <c r="F293" s="23" t="n"/>
      <c r="G293" s="22" t="n"/>
      <c r="H293" s="22" t="n"/>
      <c r="I293" s="23" t="n"/>
      <c r="J293" s="22" t="n"/>
      <c r="K293" s="24">
        <f>IF(COUNT(C293,F293,I293)=0,"",SUM(C293,F293,I293))</f>
        <v/>
      </c>
      <c r="L293" s="25" t="n"/>
      <c r="M293" s="25" t="n"/>
      <c r="N293" s="25" t="n"/>
      <c r="O293" s="25" t="n"/>
      <c r="P293" s="25" t="n"/>
      <c r="Q293" s="25" t="n"/>
      <c r="R293" s="25" t="n"/>
      <c r="S293" s="25" t="n"/>
      <c r="T293" s="24">
        <f>IF(COUNT(L293:S293)=0,"",SUM(L293:S293))</f>
        <v/>
      </c>
      <c r="U293" s="23" t="n"/>
      <c r="V293" s="26">
        <f>IF(A293="","",SUMIFS('Tankers'!$G$4:$G$2003,'Tankers'!$A$4:$A$2003,A293,'Tankers'!$D$4:$D$2003,$I$3))</f>
        <v/>
      </c>
      <c r="W293" s="26">
        <f>IF(V293="","",IF($T$3="",0,V293*$T$3/100))</f>
        <v/>
      </c>
      <c r="X293" s="24">
        <f>IF(OR(NOT(ISNUMBER(T293)),NOT(ISNUMBER(T294))),"",IF(COUNT(L293:S293)&lt;&gt;COUNT(L294:S294),"Check the meters",T294-T293-IF($L$4="Yes",N(U293),0)))</f>
        <v/>
      </c>
      <c r="Y293" s="24">
        <f>IF(AND(ISNUMBER(K293),ISNUMBER(V293),ISNUMBER(W293),ISNUMBER(X293)),K293+V293-W293-X293,"")</f>
        <v/>
      </c>
      <c r="Z293" s="23" t="n"/>
      <c r="AA293" s="24">
        <f>IF(ISNUMBER(Z293),Z293,IF(ISNUMBER(K294),K294,""))</f>
        <v/>
      </c>
      <c r="AB293" s="27">
        <f>IF(AND(ISNUMBER(Y293),ISNUMBER(AA293)),AA293-Y293,"")</f>
        <v/>
      </c>
      <c r="AC293" s="24">
        <f>IF(ISNUMBER(AA293),0.04*AA293,"")</f>
        <v/>
      </c>
      <c r="AD293" s="28">
        <f>IF(AND(ISNUMBER(AB293),ISNUMBER(AA293)),IF(AA293=0,"",AB293/AA293),"")</f>
        <v/>
      </c>
      <c r="AE293" s="29">
        <f>IF(ISNUMBER(AB293),IF(ROUND(ABS(AB293),3)&lt;=ROUND(AC293,3),"Inside 4%","Over 4%"),"")</f>
        <v/>
      </c>
      <c r="AF293" s="22" t="n"/>
    </row>
    <row r="294">
      <c r="A294" s="30">
        <f>IF(A293="","",A293+1)</f>
        <v/>
      </c>
      <c r="B294" s="22" t="n"/>
      <c r="C294" s="23" t="n"/>
      <c r="D294" s="22" t="n"/>
      <c r="E294" s="22" t="n"/>
      <c r="F294" s="23" t="n"/>
      <c r="G294" s="22" t="n"/>
      <c r="H294" s="22" t="n"/>
      <c r="I294" s="23" t="n"/>
      <c r="J294" s="22" t="n"/>
      <c r="K294" s="24">
        <f>IF(COUNT(C294,F294,I294)=0,"",SUM(C294,F294,I294))</f>
        <v/>
      </c>
      <c r="L294" s="25" t="n"/>
      <c r="M294" s="25" t="n"/>
      <c r="N294" s="25" t="n"/>
      <c r="O294" s="25" t="n"/>
      <c r="P294" s="25" t="n"/>
      <c r="Q294" s="25" t="n"/>
      <c r="R294" s="25" t="n"/>
      <c r="S294" s="25" t="n"/>
      <c r="T294" s="24">
        <f>IF(COUNT(L294:S294)=0,"",SUM(L294:S294))</f>
        <v/>
      </c>
      <c r="U294" s="23" t="n"/>
      <c r="V294" s="26">
        <f>IF(A294="","",SUMIFS('Tankers'!$G$4:$G$2003,'Tankers'!$A$4:$A$2003,A294,'Tankers'!$D$4:$D$2003,$I$3))</f>
        <v/>
      </c>
      <c r="W294" s="26">
        <f>IF(V294="","",IF($T$3="",0,V294*$T$3/100))</f>
        <v/>
      </c>
      <c r="X294" s="24">
        <f>IF(OR(NOT(ISNUMBER(T294)),NOT(ISNUMBER(T295))),"",IF(COUNT(L294:S294)&lt;&gt;COUNT(L295:S295),"Check the meters",T295-T294-IF($L$4="Yes",N(U294),0)))</f>
        <v/>
      </c>
      <c r="Y294" s="24">
        <f>IF(AND(ISNUMBER(K294),ISNUMBER(V294),ISNUMBER(W294),ISNUMBER(X294)),K294+V294-W294-X294,"")</f>
        <v/>
      </c>
      <c r="Z294" s="23" t="n"/>
      <c r="AA294" s="24">
        <f>IF(ISNUMBER(Z294),Z294,IF(ISNUMBER(K295),K295,""))</f>
        <v/>
      </c>
      <c r="AB294" s="27">
        <f>IF(AND(ISNUMBER(Y294),ISNUMBER(AA294)),AA294-Y294,"")</f>
        <v/>
      </c>
      <c r="AC294" s="24">
        <f>IF(ISNUMBER(AA294),0.04*AA294,"")</f>
        <v/>
      </c>
      <c r="AD294" s="28">
        <f>IF(AND(ISNUMBER(AB294),ISNUMBER(AA294)),IF(AA294=0,"",AB294/AA294),"")</f>
        <v/>
      </c>
      <c r="AE294" s="29">
        <f>IF(ISNUMBER(AB294),IF(ROUND(ABS(AB294),3)&lt;=ROUND(AC294,3),"Inside 4%","Over 4%"),"")</f>
        <v/>
      </c>
      <c r="AF294" s="22" t="n"/>
    </row>
    <row r="295">
      <c r="A295" s="30">
        <f>IF(A294="","",A294+1)</f>
        <v/>
      </c>
      <c r="B295" s="22" t="n"/>
      <c r="C295" s="23" t="n"/>
      <c r="D295" s="22" t="n"/>
      <c r="E295" s="22" t="n"/>
      <c r="F295" s="23" t="n"/>
      <c r="G295" s="22" t="n"/>
      <c r="H295" s="22" t="n"/>
      <c r="I295" s="23" t="n"/>
      <c r="J295" s="22" t="n"/>
      <c r="K295" s="24">
        <f>IF(COUNT(C295,F295,I295)=0,"",SUM(C295,F295,I295))</f>
        <v/>
      </c>
      <c r="L295" s="25" t="n"/>
      <c r="M295" s="25" t="n"/>
      <c r="N295" s="25" t="n"/>
      <c r="O295" s="25" t="n"/>
      <c r="P295" s="25" t="n"/>
      <c r="Q295" s="25" t="n"/>
      <c r="R295" s="25" t="n"/>
      <c r="S295" s="25" t="n"/>
      <c r="T295" s="24">
        <f>IF(COUNT(L295:S295)=0,"",SUM(L295:S295))</f>
        <v/>
      </c>
      <c r="U295" s="23" t="n"/>
      <c r="V295" s="26">
        <f>IF(A295="","",SUMIFS('Tankers'!$G$4:$G$2003,'Tankers'!$A$4:$A$2003,A295,'Tankers'!$D$4:$D$2003,$I$3))</f>
        <v/>
      </c>
      <c r="W295" s="26">
        <f>IF(V295="","",IF($T$3="",0,V295*$T$3/100))</f>
        <v/>
      </c>
      <c r="X295" s="24">
        <f>IF(OR(NOT(ISNUMBER(T295)),NOT(ISNUMBER(T296))),"",IF(COUNT(L295:S295)&lt;&gt;COUNT(L296:S296),"Check the meters",T296-T295-IF($L$4="Yes",N(U295),0)))</f>
        <v/>
      </c>
      <c r="Y295" s="24">
        <f>IF(AND(ISNUMBER(K295),ISNUMBER(V295),ISNUMBER(W295),ISNUMBER(X295)),K295+V295-W295-X295,"")</f>
        <v/>
      </c>
      <c r="Z295" s="23" t="n"/>
      <c r="AA295" s="24">
        <f>IF(ISNUMBER(Z295),Z295,IF(ISNUMBER(K296),K296,""))</f>
        <v/>
      </c>
      <c r="AB295" s="27">
        <f>IF(AND(ISNUMBER(Y295),ISNUMBER(AA295)),AA295-Y295,"")</f>
        <v/>
      </c>
      <c r="AC295" s="24">
        <f>IF(ISNUMBER(AA295),0.04*AA295,"")</f>
        <v/>
      </c>
      <c r="AD295" s="28">
        <f>IF(AND(ISNUMBER(AB295),ISNUMBER(AA295)),IF(AA295=0,"",AB295/AA295),"")</f>
        <v/>
      </c>
      <c r="AE295" s="29">
        <f>IF(ISNUMBER(AB295),IF(ROUND(ABS(AB295),3)&lt;=ROUND(AC295,3),"Inside 4%","Over 4%"),"")</f>
        <v/>
      </c>
      <c r="AF295" s="22" t="n"/>
    </row>
    <row r="296">
      <c r="A296" s="30">
        <f>IF(A295="","",A295+1)</f>
        <v/>
      </c>
      <c r="B296" s="22" t="n"/>
      <c r="C296" s="23" t="n"/>
      <c r="D296" s="22" t="n"/>
      <c r="E296" s="22" t="n"/>
      <c r="F296" s="23" t="n"/>
      <c r="G296" s="22" t="n"/>
      <c r="H296" s="22" t="n"/>
      <c r="I296" s="23" t="n"/>
      <c r="J296" s="22" t="n"/>
      <c r="K296" s="24">
        <f>IF(COUNT(C296,F296,I296)=0,"",SUM(C296,F296,I296))</f>
        <v/>
      </c>
      <c r="L296" s="25" t="n"/>
      <c r="M296" s="25" t="n"/>
      <c r="N296" s="25" t="n"/>
      <c r="O296" s="25" t="n"/>
      <c r="P296" s="25" t="n"/>
      <c r="Q296" s="25" t="n"/>
      <c r="R296" s="25" t="n"/>
      <c r="S296" s="25" t="n"/>
      <c r="T296" s="24">
        <f>IF(COUNT(L296:S296)=0,"",SUM(L296:S296))</f>
        <v/>
      </c>
      <c r="U296" s="23" t="n"/>
      <c r="V296" s="26">
        <f>IF(A296="","",SUMIFS('Tankers'!$G$4:$G$2003,'Tankers'!$A$4:$A$2003,A296,'Tankers'!$D$4:$D$2003,$I$3))</f>
        <v/>
      </c>
      <c r="W296" s="26">
        <f>IF(V296="","",IF($T$3="",0,V296*$T$3/100))</f>
        <v/>
      </c>
      <c r="X296" s="24">
        <f>IF(OR(NOT(ISNUMBER(T296)),NOT(ISNUMBER(T297))),"",IF(COUNT(L296:S296)&lt;&gt;COUNT(L297:S297),"Check the meters",T297-T296-IF($L$4="Yes",N(U296),0)))</f>
        <v/>
      </c>
      <c r="Y296" s="24">
        <f>IF(AND(ISNUMBER(K296),ISNUMBER(V296),ISNUMBER(W296),ISNUMBER(X296)),K296+V296-W296-X296,"")</f>
        <v/>
      </c>
      <c r="Z296" s="23" t="n"/>
      <c r="AA296" s="24">
        <f>IF(ISNUMBER(Z296),Z296,IF(ISNUMBER(K297),K297,""))</f>
        <v/>
      </c>
      <c r="AB296" s="27">
        <f>IF(AND(ISNUMBER(Y296),ISNUMBER(AA296)),AA296-Y296,"")</f>
        <v/>
      </c>
      <c r="AC296" s="24">
        <f>IF(ISNUMBER(AA296),0.04*AA296,"")</f>
        <v/>
      </c>
      <c r="AD296" s="28">
        <f>IF(AND(ISNUMBER(AB296),ISNUMBER(AA296)),IF(AA296=0,"",AB296/AA296),"")</f>
        <v/>
      </c>
      <c r="AE296" s="29">
        <f>IF(ISNUMBER(AB296),IF(ROUND(ABS(AB296),3)&lt;=ROUND(AC296,3),"Inside 4%","Over 4%"),"")</f>
        <v/>
      </c>
      <c r="AF296" s="22" t="n"/>
    </row>
    <row r="297">
      <c r="A297" s="30">
        <f>IF(A296="","",A296+1)</f>
        <v/>
      </c>
      <c r="B297" s="22" t="n"/>
      <c r="C297" s="23" t="n"/>
      <c r="D297" s="22" t="n"/>
      <c r="E297" s="22" t="n"/>
      <c r="F297" s="23" t="n"/>
      <c r="G297" s="22" t="n"/>
      <c r="H297" s="22" t="n"/>
      <c r="I297" s="23" t="n"/>
      <c r="J297" s="22" t="n"/>
      <c r="K297" s="24">
        <f>IF(COUNT(C297,F297,I297)=0,"",SUM(C297,F297,I297))</f>
        <v/>
      </c>
      <c r="L297" s="25" t="n"/>
      <c r="M297" s="25" t="n"/>
      <c r="N297" s="25" t="n"/>
      <c r="O297" s="25" t="n"/>
      <c r="P297" s="25" t="n"/>
      <c r="Q297" s="25" t="n"/>
      <c r="R297" s="25" t="n"/>
      <c r="S297" s="25" t="n"/>
      <c r="T297" s="24">
        <f>IF(COUNT(L297:S297)=0,"",SUM(L297:S297))</f>
        <v/>
      </c>
      <c r="U297" s="23" t="n"/>
      <c r="V297" s="26">
        <f>IF(A297="","",SUMIFS('Tankers'!$G$4:$G$2003,'Tankers'!$A$4:$A$2003,A297,'Tankers'!$D$4:$D$2003,$I$3))</f>
        <v/>
      </c>
      <c r="W297" s="26">
        <f>IF(V297="","",IF($T$3="",0,V297*$T$3/100))</f>
        <v/>
      </c>
      <c r="X297" s="24">
        <f>IF(OR(NOT(ISNUMBER(T297)),NOT(ISNUMBER(T298))),"",IF(COUNT(L297:S297)&lt;&gt;COUNT(L298:S298),"Check the meters",T298-T297-IF($L$4="Yes",N(U297),0)))</f>
        <v/>
      </c>
      <c r="Y297" s="24">
        <f>IF(AND(ISNUMBER(K297),ISNUMBER(V297),ISNUMBER(W297),ISNUMBER(X297)),K297+V297-W297-X297,"")</f>
        <v/>
      </c>
      <c r="Z297" s="23" t="n"/>
      <c r="AA297" s="24">
        <f>IF(ISNUMBER(Z297),Z297,IF(ISNUMBER(K298),K298,""))</f>
        <v/>
      </c>
      <c r="AB297" s="27">
        <f>IF(AND(ISNUMBER(Y297),ISNUMBER(AA297)),AA297-Y297,"")</f>
        <v/>
      </c>
      <c r="AC297" s="24">
        <f>IF(ISNUMBER(AA297),0.04*AA297,"")</f>
        <v/>
      </c>
      <c r="AD297" s="28">
        <f>IF(AND(ISNUMBER(AB297),ISNUMBER(AA297)),IF(AA297=0,"",AB297/AA297),"")</f>
        <v/>
      </c>
      <c r="AE297" s="29">
        <f>IF(ISNUMBER(AB297),IF(ROUND(ABS(AB297),3)&lt;=ROUND(AC297,3),"Inside 4%","Over 4%"),"")</f>
        <v/>
      </c>
      <c r="AF297" s="22" t="n"/>
    </row>
    <row r="298">
      <c r="A298" s="30">
        <f>IF(A297="","",A297+1)</f>
        <v/>
      </c>
      <c r="B298" s="22" t="n"/>
      <c r="C298" s="23" t="n"/>
      <c r="D298" s="22" t="n"/>
      <c r="E298" s="22" t="n"/>
      <c r="F298" s="23" t="n"/>
      <c r="G298" s="22" t="n"/>
      <c r="H298" s="22" t="n"/>
      <c r="I298" s="23" t="n"/>
      <c r="J298" s="22" t="n"/>
      <c r="K298" s="24">
        <f>IF(COUNT(C298,F298,I298)=0,"",SUM(C298,F298,I298))</f>
        <v/>
      </c>
      <c r="L298" s="25" t="n"/>
      <c r="M298" s="25" t="n"/>
      <c r="N298" s="25" t="n"/>
      <c r="O298" s="25" t="n"/>
      <c r="P298" s="25" t="n"/>
      <c r="Q298" s="25" t="n"/>
      <c r="R298" s="25" t="n"/>
      <c r="S298" s="25" t="n"/>
      <c r="T298" s="24">
        <f>IF(COUNT(L298:S298)=0,"",SUM(L298:S298))</f>
        <v/>
      </c>
      <c r="U298" s="23" t="n"/>
      <c r="V298" s="26">
        <f>IF(A298="","",SUMIFS('Tankers'!$G$4:$G$2003,'Tankers'!$A$4:$A$2003,A298,'Tankers'!$D$4:$D$2003,$I$3))</f>
        <v/>
      </c>
      <c r="W298" s="26">
        <f>IF(V298="","",IF($T$3="",0,V298*$T$3/100))</f>
        <v/>
      </c>
      <c r="X298" s="24">
        <f>IF(OR(NOT(ISNUMBER(T298)),NOT(ISNUMBER(T299))),"",IF(COUNT(L298:S298)&lt;&gt;COUNT(L299:S299),"Check the meters",T299-T298-IF($L$4="Yes",N(U298),0)))</f>
        <v/>
      </c>
      <c r="Y298" s="24">
        <f>IF(AND(ISNUMBER(K298),ISNUMBER(V298),ISNUMBER(W298),ISNUMBER(X298)),K298+V298-W298-X298,"")</f>
        <v/>
      </c>
      <c r="Z298" s="23" t="n"/>
      <c r="AA298" s="24">
        <f>IF(ISNUMBER(Z298),Z298,IF(ISNUMBER(K299),K299,""))</f>
        <v/>
      </c>
      <c r="AB298" s="27">
        <f>IF(AND(ISNUMBER(Y298),ISNUMBER(AA298)),AA298-Y298,"")</f>
        <v/>
      </c>
      <c r="AC298" s="24">
        <f>IF(ISNUMBER(AA298),0.04*AA298,"")</f>
        <v/>
      </c>
      <c r="AD298" s="28">
        <f>IF(AND(ISNUMBER(AB298),ISNUMBER(AA298)),IF(AA298=0,"",AB298/AA298),"")</f>
        <v/>
      </c>
      <c r="AE298" s="29">
        <f>IF(ISNUMBER(AB298),IF(ROUND(ABS(AB298),3)&lt;=ROUND(AC298,3),"Inside 4%","Over 4%"),"")</f>
        <v/>
      </c>
      <c r="AF298" s="22" t="n"/>
    </row>
    <row r="299">
      <c r="A299" s="30">
        <f>IF(A298="","",A298+1)</f>
        <v/>
      </c>
      <c r="B299" s="22" t="n"/>
      <c r="C299" s="23" t="n"/>
      <c r="D299" s="22" t="n"/>
      <c r="E299" s="22" t="n"/>
      <c r="F299" s="23" t="n"/>
      <c r="G299" s="22" t="n"/>
      <c r="H299" s="22" t="n"/>
      <c r="I299" s="23" t="n"/>
      <c r="J299" s="22" t="n"/>
      <c r="K299" s="24">
        <f>IF(COUNT(C299,F299,I299)=0,"",SUM(C299,F299,I299))</f>
        <v/>
      </c>
      <c r="L299" s="25" t="n"/>
      <c r="M299" s="25" t="n"/>
      <c r="N299" s="25" t="n"/>
      <c r="O299" s="25" t="n"/>
      <c r="P299" s="25" t="n"/>
      <c r="Q299" s="25" t="n"/>
      <c r="R299" s="25" t="n"/>
      <c r="S299" s="25" t="n"/>
      <c r="T299" s="24">
        <f>IF(COUNT(L299:S299)=0,"",SUM(L299:S299))</f>
        <v/>
      </c>
      <c r="U299" s="23" t="n"/>
      <c r="V299" s="26">
        <f>IF(A299="","",SUMIFS('Tankers'!$G$4:$G$2003,'Tankers'!$A$4:$A$2003,A299,'Tankers'!$D$4:$D$2003,$I$3))</f>
        <v/>
      </c>
      <c r="W299" s="26">
        <f>IF(V299="","",IF($T$3="",0,V299*$T$3/100))</f>
        <v/>
      </c>
      <c r="X299" s="24">
        <f>IF(OR(NOT(ISNUMBER(T299)),NOT(ISNUMBER(T300))),"",IF(COUNT(L299:S299)&lt;&gt;COUNT(L300:S300),"Check the meters",T300-T299-IF($L$4="Yes",N(U299),0)))</f>
        <v/>
      </c>
      <c r="Y299" s="24">
        <f>IF(AND(ISNUMBER(K299),ISNUMBER(V299),ISNUMBER(W299),ISNUMBER(X299)),K299+V299-W299-X299,"")</f>
        <v/>
      </c>
      <c r="Z299" s="23" t="n"/>
      <c r="AA299" s="24">
        <f>IF(ISNUMBER(Z299),Z299,IF(ISNUMBER(K300),K300,""))</f>
        <v/>
      </c>
      <c r="AB299" s="27">
        <f>IF(AND(ISNUMBER(Y299),ISNUMBER(AA299)),AA299-Y299,"")</f>
        <v/>
      </c>
      <c r="AC299" s="24">
        <f>IF(ISNUMBER(AA299),0.04*AA299,"")</f>
        <v/>
      </c>
      <c r="AD299" s="28">
        <f>IF(AND(ISNUMBER(AB299),ISNUMBER(AA299)),IF(AA299=0,"",AB299/AA299),"")</f>
        <v/>
      </c>
      <c r="AE299" s="29">
        <f>IF(ISNUMBER(AB299),IF(ROUND(ABS(AB299),3)&lt;=ROUND(AC299,3),"Inside 4%","Over 4%"),"")</f>
        <v/>
      </c>
      <c r="AF299" s="22" t="n"/>
    </row>
    <row r="300">
      <c r="A300" s="30">
        <f>IF(A299="","",A299+1)</f>
        <v/>
      </c>
      <c r="B300" s="22" t="n"/>
      <c r="C300" s="23" t="n"/>
      <c r="D300" s="22" t="n"/>
      <c r="E300" s="22" t="n"/>
      <c r="F300" s="23" t="n"/>
      <c r="G300" s="22" t="n"/>
      <c r="H300" s="22" t="n"/>
      <c r="I300" s="23" t="n"/>
      <c r="J300" s="22" t="n"/>
      <c r="K300" s="24">
        <f>IF(COUNT(C300,F300,I300)=0,"",SUM(C300,F300,I300))</f>
        <v/>
      </c>
      <c r="L300" s="25" t="n"/>
      <c r="M300" s="25" t="n"/>
      <c r="N300" s="25" t="n"/>
      <c r="O300" s="25" t="n"/>
      <c r="P300" s="25" t="n"/>
      <c r="Q300" s="25" t="n"/>
      <c r="R300" s="25" t="n"/>
      <c r="S300" s="25" t="n"/>
      <c r="T300" s="24">
        <f>IF(COUNT(L300:S300)=0,"",SUM(L300:S300))</f>
        <v/>
      </c>
      <c r="U300" s="23" t="n"/>
      <c r="V300" s="26">
        <f>IF(A300="","",SUMIFS('Tankers'!$G$4:$G$2003,'Tankers'!$A$4:$A$2003,A300,'Tankers'!$D$4:$D$2003,$I$3))</f>
        <v/>
      </c>
      <c r="W300" s="26">
        <f>IF(V300="","",IF($T$3="",0,V300*$T$3/100))</f>
        <v/>
      </c>
      <c r="X300" s="24">
        <f>IF(OR(NOT(ISNUMBER(T300)),NOT(ISNUMBER(T301))),"",IF(COUNT(L300:S300)&lt;&gt;COUNT(L301:S301),"Check the meters",T301-T300-IF($L$4="Yes",N(U300),0)))</f>
        <v/>
      </c>
      <c r="Y300" s="24">
        <f>IF(AND(ISNUMBER(K300),ISNUMBER(V300),ISNUMBER(W300),ISNUMBER(X300)),K300+V300-W300-X300,"")</f>
        <v/>
      </c>
      <c r="Z300" s="23" t="n"/>
      <c r="AA300" s="24">
        <f>IF(ISNUMBER(Z300),Z300,IF(ISNUMBER(K301),K301,""))</f>
        <v/>
      </c>
      <c r="AB300" s="27">
        <f>IF(AND(ISNUMBER(Y300),ISNUMBER(AA300)),AA300-Y300,"")</f>
        <v/>
      </c>
      <c r="AC300" s="24">
        <f>IF(ISNUMBER(AA300),0.04*AA300,"")</f>
        <v/>
      </c>
      <c r="AD300" s="28">
        <f>IF(AND(ISNUMBER(AB300),ISNUMBER(AA300)),IF(AA300=0,"",AB300/AA300),"")</f>
        <v/>
      </c>
      <c r="AE300" s="29">
        <f>IF(ISNUMBER(AB300),IF(ROUND(ABS(AB300),3)&lt;=ROUND(AC300,3),"Inside 4%","Over 4%"),"")</f>
        <v/>
      </c>
      <c r="AF300" s="22" t="n"/>
    </row>
    <row r="301">
      <c r="A301" s="30">
        <f>IF(A300="","",A300+1)</f>
        <v/>
      </c>
      <c r="B301" s="22" t="n"/>
      <c r="C301" s="23" t="n"/>
      <c r="D301" s="22" t="n"/>
      <c r="E301" s="22" t="n"/>
      <c r="F301" s="23" t="n"/>
      <c r="G301" s="22" t="n"/>
      <c r="H301" s="22" t="n"/>
      <c r="I301" s="23" t="n"/>
      <c r="J301" s="22" t="n"/>
      <c r="K301" s="24">
        <f>IF(COUNT(C301,F301,I301)=0,"",SUM(C301,F301,I301))</f>
        <v/>
      </c>
      <c r="L301" s="25" t="n"/>
      <c r="M301" s="25" t="n"/>
      <c r="N301" s="25" t="n"/>
      <c r="O301" s="25" t="n"/>
      <c r="P301" s="25" t="n"/>
      <c r="Q301" s="25" t="n"/>
      <c r="R301" s="25" t="n"/>
      <c r="S301" s="25" t="n"/>
      <c r="T301" s="24">
        <f>IF(COUNT(L301:S301)=0,"",SUM(L301:S301))</f>
        <v/>
      </c>
      <c r="U301" s="23" t="n"/>
      <c r="V301" s="26">
        <f>IF(A301="","",SUMIFS('Tankers'!$G$4:$G$2003,'Tankers'!$A$4:$A$2003,A301,'Tankers'!$D$4:$D$2003,$I$3))</f>
        <v/>
      </c>
      <c r="W301" s="26">
        <f>IF(V301="","",IF($T$3="",0,V301*$T$3/100))</f>
        <v/>
      </c>
      <c r="X301" s="24">
        <f>IF(OR(NOT(ISNUMBER(T301)),NOT(ISNUMBER(T302))),"",IF(COUNT(L301:S301)&lt;&gt;COUNT(L302:S302),"Check the meters",T302-T301-IF($L$4="Yes",N(U301),0)))</f>
        <v/>
      </c>
      <c r="Y301" s="24">
        <f>IF(AND(ISNUMBER(K301),ISNUMBER(V301),ISNUMBER(W301),ISNUMBER(X301)),K301+V301-W301-X301,"")</f>
        <v/>
      </c>
      <c r="Z301" s="23" t="n"/>
      <c r="AA301" s="24">
        <f>IF(ISNUMBER(Z301),Z301,IF(ISNUMBER(K302),K302,""))</f>
        <v/>
      </c>
      <c r="AB301" s="27">
        <f>IF(AND(ISNUMBER(Y301),ISNUMBER(AA301)),AA301-Y301,"")</f>
        <v/>
      </c>
      <c r="AC301" s="24">
        <f>IF(ISNUMBER(AA301),0.04*AA301,"")</f>
        <v/>
      </c>
      <c r="AD301" s="28">
        <f>IF(AND(ISNUMBER(AB301),ISNUMBER(AA301)),IF(AA301=0,"",AB301/AA301),"")</f>
        <v/>
      </c>
      <c r="AE301" s="29">
        <f>IF(ISNUMBER(AB301),IF(ROUND(ABS(AB301),3)&lt;=ROUND(AC301,3),"Inside 4%","Over 4%"),"")</f>
        <v/>
      </c>
      <c r="AF301" s="22" t="n"/>
    </row>
    <row r="302">
      <c r="A302" s="30">
        <f>IF(A301="","",A301+1)</f>
        <v/>
      </c>
      <c r="B302" s="22" t="n"/>
      <c r="C302" s="23" t="n"/>
      <c r="D302" s="22" t="n"/>
      <c r="E302" s="22" t="n"/>
      <c r="F302" s="23" t="n"/>
      <c r="G302" s="22" t="n"/>
      <c r="H302" s="22" t="n"/>
      <c r="I302" s="23" t="n"/>
      <c r="J302" s="22" t="n"/>
      <c r="K302" s="24">
        <f>IF(COUNT(C302,F302,I302)=0,"",SUM(C302,F302,I302))</f>
        <v/>
      </c>
      <c r="L302" s="25" t="n"/>
      <c r="M302" s="25" t="n"/>
      <c r="N302" s="25" t="n"/>
      <c r="O302" s="25" t="n"/>
      <c r="P302" s="25" t="n"/>
      <c r="Q302" s="25" t="n"/>
      <c r="R302" s="25" t="n"/>
      <c r="S302" s="25" t="n"/>
      <c r="T302" s="24">
        <f>IF(COUNT(L302:S302)=0,"",SUM(L302:S302))</f>
        <v/>
      </c>
      <c r="U302" s="23" t="n"/>
      <c r="V302" s="26">
        <f>IF(A302="","",SUMIFS('Tankers'!$G$4:$G$2003,'Tankers'!$A$4:$A$2003,A302,'Tankers'!$D$4:$D$2003,$I$3))</f>
        <v/>
      </c>
      <c r="W302" s="26">
        <f>IF(V302="","",IF($T$3="",0,V302*$T$3/100))</f>
        <v/>
      </c>
      <c r="X302" s="24">
        <f>IF(OR(NOT(ISNUMBER(T302)),NOT(ISNUMBER(T303))),"",IF(COUNT(L302:S302)&lt;&gt;COUNT(L303:S303),"Check the meters",T303-T302-IF($L$4="Yes",N(U302),0)))</f>
        <v/>
      </c>
      <c r="Y302" s="24">
        <f>IF(AND(ISNUMBER(K302),ISNUMBER(V302),ISNUMBER(W302),ISNUMBER(X302)),K302+V302-W302-X302,"")</f>
        <v/>
      </c>
      <c r="Z302" s="23" t="n"/>
      <c r="AA302" s="24">
        <f>IF(ISNUMBER(Z302),Z302,IF(ISNUMBER(K303),K303,""))</f>
        <v/>
      </c>
      <c r="AB302" s="27">
        <f>IF(AND(ISNUMBER(Y302),ISNUMBER(AA302)),AA302-Y302,"")</f>
        <v/>
      </c>
      <c r="AC302" s="24">
        <f>IF(ISNUMBER(AA302),0.04*AA302,"")</f>
        <v/>
      </c>
      <c r="AD302" s="28">
        <f>IF(AND(ISNUMBER(AB302),ISNUMBER(AA302)),IF(AA302=0,"",AB302/AA302),"")</f>
        <v/>
      </c>
      <c r="AE302" s="29">
        <f>IF(ISNUMBER(AB302),IF(ROUND(ABS(AB302),3)&lt;=ROUND(AC302,3),"Inside 4%","Over 4%"),"")</f>
        <v/>
      </c>
      <c r="AF302" s="22" t="n"/>
    </row>
    <row r="303">
      <c r="A303" s="30">
        <f>IF(A302="","",A302+1)</f>
        <v/>
      </c>
      <c r="B303" s="22" t="n"/>
      <c r="C303" s="23" t="n"/>
      <c r="D303" s="22" t="n"/>
      <c r="E303" s="22" t="n"/>
      <c r="F303" s="23" t="n"/>
      <c r="G303" s="22" t="n"/>
      <c r="H303" s="22" t="n"/>
      <c r="I303" s="23" t="n"/>
      <c r="J303" s="22" t="n"/>
      <c r="K303" s="24">
        <f>IF(COUNT(C303,F303,I303)=0,"",SUM(C303,F303,I303))</f>
        <v/>
      </c>
      <c r="L303" s="25" t="n"/>
      <c r="M303" s="25" t="n"/>
      <c r="N303" s="25" t="n"/>
      <c r="O303" s="25" t="n"/>
      <c r="P303" s="25" t="n"/>
      <c r="Q303" s="25" t="n"/>
      <c r="R303" s="25" t="n"/>
      <c r="S303" s="25" t="n"/>
      <c r="T303" s="24">
        <f>IF(COUNT(L303:S303)=0,"",SUM(L303:S303))</f>
        <v/>
      </c>
      <c r="U303" s="23" t="n"/>
      <c r="V303" s="26">
        <f>IF(A303="","",SUMIFS('Tankers'!$G$4:$G$2003,'Tankers'!$A$4:$A$2003,A303,'Tankers'!$D$4:$D$2003,$I$3))</f>
        <v/>
      </c>
      <c r="W303" s="26">
        <f>IF(V303="","",IF($T$3="",0,V303*$T$3/100))</f>
        <v/>
      </c>
      <c r="X303" s="24">
        <f>IF(OR(NOT(ISNUMBER(T303)),NOT(ISNUMBER(T304))),"",IF(COUNT(L303:S303)&lt;&gt;COUNT(L304:S304),"Check the meters",T304-T303-IF($L$4="Yes",N(U303),0)))</f>
        <v/>
      </c>
      <c r="Y303" s="24">
        <f>IF(AND(ISNUMBER(K303),ISNUMBER(V303),ISNUMBER(W303),ISNUMBER(X303)),K303+V303-W303-X303,"")</f>
        <v/>
      </c>
      <c r="Z303" s="23" t="n"/>
      <c r="AA303" s="24">
        <f>IF(ISNUMBER(Z303),Z303,IF(ISNUMBER(K304),K304,""))</f>
        <v/>
      </c>
      <c r="AB303" s="27">
        <f>IF(AND(ISNUMBER(Y303),ISNUMBER(AA303)),AA303-Y303,"")</f>
        <v/>
      </c>
      <c r="AC303" s="24">
        <f>IF(ISNUMBER(AA303),0.04*AA303,"")</f>
        <v/>
      </c>
      <c r="AD303" s="28">
        <f>IF(AND(ISNUMBER(AB303),ISNUMBER(AA303)),IF(AA303=0,"",AB303/AA303),"")</f>
        <v/>
      </c>
      <c r="AE303" s="29">
        <f>IF(ISNUMBER(AB303),IF(ROUND(ABS(AB303),3)&lt;=ROUND(AC303,3),"Inside 4%","Over 4%"),"")</f>
        <v/>
      </c>
      <c r="AF303" s="22" t="n"/>
    </row>
    <row r="304">
      <c r="A304" s="30">
        <f>IF(A303="","",A303+1)</f>
        <v/>
      </c>
      <c r="B304" s="22" t="n"/>
      <c r="C304" s="23" t="n"/>
      <c r="D304" s="22" t="n"/>
      <c r="E304" s="22" t="n"/>
      <c r="F304" s="23" t="n"/>
      <c r="G304" s="22" t="n"/>
      <c r="H304" s="22" t="n"/>
      <c r="I304" s="23" t="n"/>
      <c r="J304" s="22" t="n"/>
      <c r="K304" s="24">
        <f>IF(COUNT(C304,F304,I304)=0,"",SUM(C304,F304,I304))</f>
        <v/>
      </c>
      <c r="L304" s="25" t="n"/>
      <c r="M304" s="25" t="n"/>
      <c r="N304" s="25" t="n"/>
      <c r="O304" s="25" t="n"/>
      <c r="P304" s="25" t="n"/>
      <c r="Q304" s="25" t="n"/>
      <c r="R304" s="25" t="n"/>
      <c r="S304" s="25" t="n"/>
      <c r="T304" s="24">
        <f>IF(COUNT(L304:S304)=0,"",SUM(L304:S304))</f>
        <v/>
      </c>
      <c r="U304" s="23" t="n"/>
      <c r="V304" s="26">
        <f>IF(A304="","",SUMIFS('Tankers'!$G$4:$G$2003,'Tankers'!$A$4:$A$2003,A304,'Tankers'!$D$4:$D$2003,$I$3))</f>
        <v/>
      </c>
      <c r="W304" s="26">
        <f>IF(V304="","",IF($T$3="",0,V304*$T$3/100))</f>
        <v/>
      </c>
      <c r="X304" s="24">
        <f>IF(OR(NOT(ISNUMBER(T304)),NOT(ISNUMBER(T305))),"",IF(COUNT(L304:S304)&lt;&gt;COUNT(L305:S305),"Check the meters",T305-T304-IF($L$4="Yes",N(U304),0)))</f>
        <v/>
      </c>
      <c r="Y304" s="24">
        <f>IF(AND(ISNUMBER(K304),ISNUMBER(V304),ISNUMBER(W304),ISNUMBER(X304)),K304+V304-W304-X304,"")</f>
        <v/>
      </c>
      <c r="Z304" s="23" t="n"/>
      <c r="AA304" s="24">
        <f>IF(ISNUMBER(Z304),Z304,IF(ISNUMBER(K305),K305,""))</f>
        <v/>
      </c>
      <c r="AB304" s="27">
        <f>IF(AND(ISNUMBER(Y304),ISNUMBER(AA304)),AA304-Y304,"")</f>
        <v/>
      </c>
      <c r="AC304" s="24">
        <f>IF(ISNUMBER(AA304),0.04*AA304,"")</f>
        <v/>
      </c>
      <c r="AD304" s="28">
        <f>IF(AND(ISNUMBER(AB304),ISNUMBER(AA304)),IF(AA304=0,"",AB304/AA304),"")</f>
        <v/>
      </c>
      <c r="AE304" s="29">
        <f>IF(ISNUMBER(AB304),IF(ROUND(ABS(AB304),3)&lt;=ROUND(AC304,3),"Inside 4%","Over 4%"),"")</f>
        <v/>
      </c>
      <c r="AF304" s="22" t="n"/>
    </row>
    <row r="305">
      <c r="A305" s="30">
        <f>IF(A304="","",A304+1)</f>
        <v/>
      </c>
      <c r="B305" s="22" t="n"/>
      <c r="C305" s="23" t="n"/>
      <c r="D305" s="22" t="n"/>
      <c r="E305" s="22" t="n"/>
      <c r="F305" s="23" t="n"/>
      <c r="G305" s="22" t="n"/>
      <c r="H305" s="22" t="n"/>
      <c r="I305" s="23" t="n"/>
      <c r="J305" s="22" t="n"/>
      <c r="K305" s="24">
        <f>IF(COUNT(C305,F305,I305)=0,"",SUM(C305,F305,I305))</f>
        <v/>
      </c>
      <c r="L305" s="25" t="n"/>
      <c r="M305" s="25" t="n"/>
      <c r="N305" s="25" t="n"/>
      <c r="O305" s="25" t="n"/>
      <c r="P305" s="25" t="n"/>
      <c r="Q305" s="25" t="n"/>
      <c r="R305" s="25" t="n"/>
      <c r="S305" s="25" t="n"/>
      <c r="T305" s="24">
        <f>IF(COUNT(L305:S305)=0,"",SUM(L305:S305))</f>
        <v/>
      </c>
      <c r="U305" s="23" t="n"/>
      <c r="V305" s="26">
        <f>IF(A305="","",SUMIFS('Tankers'!$G$4:$G$2003,'Tankers'!$A$4:$A$2003,A305,'Tankers'!$D$4:$D$2003,$I$3))</f>
        <v/>
      </c>
      <c r="W305" s="26">
        <f>IF(V305="","",IF($T$3="",0,V305*$T$3/100))</f>
        <v/>
      </c>
      <c r="X305" s="24">
        <f>IF(OR(NOT(ISNUMBER(T305)),NOT(ISNUMBER(T306))),"",IF(COUNT(L305:S305)&lt;&gt;COUNT(L306:S306),"Check the meters",T306-T305-IF($L$4="Yes",N(U305),0)))</f>
        <v/>
      </c>
      <c r="Y305" s="24">
        <f>IF(AND(ISNUMBER(K305),ISNUMBER(V305),ISNUMBER(W305),ISNUMBER(X305)),K305+V305-W305-X305,"")</f>
        <v/>
      </c>
      <c r="Z305" s="23" t="n"/>
      <c r="AA305" s="24">
        <f>IF(ISNUMBER(Z305),Z305,IF(ISNUMBER(K306),K306,""))</f>
        <v/>
      </c>
      <c r="AB305" s="27">
        <f>IF(AND(ISNUMBER(Y305),ISNUMBER(AA305)),AA305-Y305,"")</f>
        <v/>
      </c>
      <c r="AC305" s="24">
        <f>IF(ISNUMBER(AA305),0.04*AA305,"")</f>
        <v/>
      </c>
      <c r="AD305" s="28">
        <f>IF(AND(ISNUMBER(AB305),ISNUMBER(AA305)),IF(AA305=0,"",AB305/AA305),"")</f>
        <v/>
      </c>
      <c r="AE305" s="29">
        <f>IF(ISNUMBER(AB305),IF(ROUND(ABS(AB305),3)&lt;=ROUND(AC305,3),"Inside 4%","Over 4%"),"")</f>
        <v/>
      </c>
      <c r="AF305" s="22" t="n"/>
    </row>
    <row r="306">
      <c r="A306" s="30">
        <f>IF(A305="","",A305+1)</f>
        <v/>
      </c>
      <c r="B306" s="22" t="n"/>
      <c r="C306" s="23" t="n"/>
      <c r="D306" s="22" t="n"/>
      <c r="E306" s="22" t="n"/>
      <c r="F306" s="23" t="n"/>
      <c r="G306" s="22" t="n"/>
      <c r="H306" s="22" t="n"/>
      <c r="I306" s="23" t="n"/>
      <c r="J306" s="22" t="n"/>
      <c r="K306" s="24">
        <f>IF(COUNT(C306,F306,I306)=0,"",SUM(C306,F306,I306))</f>
        <v/>
      </c>
      <c r="L306" s="25" t="n"/>
      <c r="M306" s="25" t="n"/>
      <c r="N306" s="25" t="n"/>
      <c r="O306" s="25" t="n"/>
      <c r="P306" s="25" t="n"/>
      <c r="Q306" s="25" t="n"/>
      <c r="R306" s="25" t="n"/>
      <c r="S306" s="25" t="n"/>
      <c r="T306" s="24">
        <f>IF(COUNT(L306:S306)=0,"",SUM(L306:S306))</f>
        <v/>
      </c>
      <c r="U306" s="23" t="n"/>
      <c r="V306" s="26">
        <f>IF(A306="","",SUMIFS('Tankers'!$G$4:$G$2003,'Tankers'!$A$4:$A$2003,A306,'Tankers'!$D$4:$D$2003,$I$3))</f>
        <v/>
      </c>
      <c r="W306" s="26">
        <f>IF(V306="","",IF($T$3="",0,V306*$T$3/100))</f>
        <v/>
      </c>
      <c r="X306" s="24">
        <f>IF(OR(NOT(ISNUMBER(T306)),NOT(ISNUMBER(T307))),"",IF(COUNT(L306:S306)&lt;&gt;COUNT(L307:S307),"Check the meters",T307-T306-IF($L$4="Yes",N(U306),0)))</f>
        <v/>
      </c>
      <c r="Y306" s="24">
        <f>IF(AND(ISNUMBER(K306),ISNUMBER(V306),ISNUMBER(W306),ISNUMBER(X306)),K306+V306-W306-X306,"")</f>
        <v/>
      </c>
      <c r="Z306" s="23" t="n"/>
      <c r="AA306" s="24">
        <f>IF(ISNUMBER(Z306),Z306,IF(ISNUMBER(K307),K307,""))</f>
        <v/>
      </c>
      <c r="AB306" s="27">
        <f>IF(AND(ISNUMBER(Y306),ISNUMBER(AA306)),AA306-Y306,"")</f>
        <v/>
      </c>
      <c r="AC306" s="24">
        <f>IF(ISNUMBER(AA306),0.04*AA306,"")</f>
        <v/>
      </c>
      <c r="AD306" s="28">
        <f>IF(AND(ISNUMBER(AB306),ISNUMBER(AA306)),IF(AA306=0,"",AB306/AA306),"")</f>
        <v/>
      </c>
      <c r="AE306" s="29">
        <f>IF(ISNUMBER(AB306),IF(ROUND(ABS(AB306),3)&lt;=ROUND(AC306,3),"Inside 4%","Over 4%"),"")</f>
        <v/>
      </c>
      <c r="AF306" s="22" t="n"/>
    </row>
    <row r="307">
      <c r="A307" s="30">
        <f>IF(A306="","",A306+1)</f>
        <v/>
      </c>
      <c r="B307" s="22" t="n"/>
      <c r="C307" s="23" t="n"/>
      <c r="D307" s="22" t="n"/>
      <c r="E307" s="22" t="n"/>
      <c r="F307" s="23" t="n"/>
      <c r="G307" s="22" t="n"/>
      <c r="H307" s="22" t="n"/>
      <c r="I307" s="23" t="n"/>
      <c r="J307" s="22" t="n"/>
      <c r="K307" s="24">
        <f>IF(COUNT(C307,F307,I307)=0,"",SUM(C307,F307,I307))</f>
        <v/>
      </c>
      <c r="L307" s="25" t="n"/>
      <c r="M307" s="25" t="n"/>
      <c r="N307" s="25" t="n"/>
      <c r="O307" s="25" t="n"/>
      <c r="P307" s="25" t="n"/>
      <c r="Q307" s="25" t="n"/>
      <c r="R307" s="25" t="n"/>
      <c r="S307" s="25" t="n"/>
      <c r="T307" s="24">
        <f>IF(COUNT(L307:S307)=0,"",SUM(L307:S307))</f>
        <v/>
      </c>
      <c r="U307" s="23" t="n"/>
      <c r="V307" s="26">
        <f>IF(A307="","",SUMIFS('Tankers'!$G$4:$G$2003,'Tankers'!$A$4:$A$2003,A307,'Tankers'!$D$4:$D$2003,$I$3))</f>
        <v/>
      </c>
      <c r="W307" s="26">
        <f>IF(V307="","",IF($T$3="",0,V307*$T$3/100))</f>
        <v/>
      </c>
      <c r="X307" s="24">
        <f>IF(OR(NOT(ISNUMBER(T307)),NOT(ISNUMBER(T308))),"",IF(COUNT(L307:S307)&lt;&gt;COUNT(L308:S308),"Check the meters",T308-T307-IF($L$4="Yes",N(U307),0)))</f>
        <v/>
      </c>
      <c r="Y307" s="24">
        <f>IF(AND(ISNUMBER(K307),ISNUMBER(V307),ISNUMBER(W307),ISNUMBER(X307)),K307+V307-W307-X307,"")</f>
        <v/>
      </c>
      <c r="Z307" s="23" t="n"/>
      <c r="AA307" s="24">
        <f>IF(ISNUMBER(Z307),Z307,IF(ISNUMBER(K308),K308,""))</f>
        <v/>
      </c>
      <c r="AB307" s="27">
        <f>IF(AND(ISNUMBER(Y307),ISNUMBER(AA307)),AA307-Y307,"")</f>
        <v/>
      </c>
      <c r="AC307" s="24">
        <f>IF(ISNUMBER(AA307),0.04*AA307,"")</f>
        <v/>
      </c>
      <c r="AD307" s="28">
        <f>IF(AND(ISNUMBER(AB307),ISNUMBER(AA307)),IF(AA307=0,"",AB307/AA307),"")</f>
        <v/>
      </c>
      <c r="AE307" s="29">
        <f>IF(ISNUMBER(AB307),IF(ROUND(ABS(AB307),3)&lt;=ROUND(AC307,3),"Inside 4%","Over 4%"),"")</f>
        <v/>
      </c>
      <c r="AF307" s="22" t="n"/>
    </row>
    <row r="308">
      <c r="A308" s="30">
        <f>IF(A307="","",A307+1)</f>
        <v/>
      </c>
      <c r="B308" s="22" t="n"/>
      <c r="C308" s="23" t="n"/>
      <c r="D308" s="22" t="n"/>
      <c r="E308" s="22" t="n"/>
      <c r="F308" s="23" t="n"/>
      <c r="G308" s="22" t="n"/>
      <c r="H308" s="22" t="n"/>
      <c r="I308" s="23" t="n"/>
      <c r="J308" s="22" t="n"/>
      <c r="K308" s="24">
        <f>IF(COUNT(C308,F308,I308)=0,"",SUM(C308,F308,I308))</f>
        <v/>
      </c>
      <c r="L308" s="25" t="n"/>
      <c r="M308" s="25" t="n"/>
      <c r="N308" s="25" t="n"/>
      <c r="O308" s="25" t="n"/>
      <c r="P308" s="25" t="n"/>
      <c r="Q308" s="25" t="n"/>
      <c r="R308" s="25" t="n"/>
      <c r="S308" s="25" t="n"/>
      <c r="T308" s="24">
        <f>IF(COUNT(L308:S308)=0,"",SUM(L308:S308))</f>
        <v/>
      </c>
      <c r="U308" s="23" t="n"/>
      <c r="V308" s="26">
        <f>IF(A308="","",SUMIFS('Tankers'!$G$4:$G$2003,'Tankers'!$A$4:$A$2003,A308,'Tankers'!$D$4:$D$2003,$I$3))</f>
        <v/>
      </c>
      <c r="W308" s="26">
        <f>IF(V308="","",IF($T$3="",0,V308*$T$3/100))</f>
        <v/>
      </c>
      <c r="X308" s="24">
        <f>IF(OR(NOT(ISNUMBER(T308)),NOT(ISNUMBER(T309))),"",IF(COUNT(L308:S308)&lt;&gt;COUNT(L309:S309),"Check the meters",T309-T308-IF($L$4="Yes",N(U308),0)))</f>
        <v/>
      </c>
      <c r="Y308" s="24">
        <f>IF(AND(ISNUMBER(K308),ISNUMBER(V308),ISNUMBER(W308),ISNUMBER(X308)),K308+V308-W308-X308,"")</f>
        <v/>
      </c>
      <c r="Z308" s="23" t="n"/>
      <c r="AA308" s="24">
        <f>IF(ISNUMBER(Z308),Z308,IF(ISNUMBER(K309),K309,""))</f>
        <v/>
      </c>
      <c r="AB308" s="27">
        <f>IF(AND(ISNUMBER(Y308),ISNUMBER(AA308)),AA308-Y308,"")</f>
        <v/>
      </c>
      <c r="AC308" s="24">
        <f>IF(ISNUMBER(AA308),0.04*AA308,"")</f>
        <v/>
      </c>
      <c r="AD308" s="28">
        <f>IF(AND(ISNUMBER(AB308),ISNUMBER(AA308)),IF(AA308=0,"",AB308/AA308),"")</f>
        <v/>
      </c>
      <c r="AE308" s="29">
        <f>IF(ISNUMBER(AB308),IF(ROUND(ABS(AB308),3)&lt;=ROUND(AC308,3),"Inside 4%","Over 4%"),"")</f>
        <v/>
      </c>
      <c r="AF308" s="22" t="n"/>
    </row>
    <row r="309">
      <c r="A309" s="30">
        <f>IF(A308="","",A308+1)</f>
        <v/>
      </c>
      <c r="B309" s="22" t="n"/>
      <c r="C309" s="23" t="n"/>
      <c r="D309" s="22" t="n"/>
      <c r="E309" s="22" t="n"/>
      <c r="F309" s="23" t="n"/>
      <c r="G309" s="22" t="n"/>
      <c r="H309" s="22" t="n"/>
      <c r="I309" s="23" t="n"/>
      <c r="J309" s="22" t="n"/>
      <c r="K309" s="24">
        <f>IF(COUNT(C309,F309,I309)=0,"",SUM(C309,F309,I309))</f>
        <v/>
      </c>
      <c r="L309" s="25" t="n"/>
      <c r="M309" s="25" t="n"/>
      <c r="N309" s="25" t="n"/>
      <c r="O309" s="25" t="n"/>
      <c r="P309" s="25" t="n"/>
      <c r="Q309" s="25" t="n"/>
      <c r="R309" s="25" t="n"/>
      <c r="S309" s="25" t="n"/>
      <c r="T309" s="24">
        <f>IF(COUNT(L309:S309)=0,"",SUM(L309:S309))</f>
        <v/>
      </c>
      <c r="U309" s="23" t="n"/>
      <c r="V309" s="26">
        <f>IF(A309="","",SUMIFS('Tankers'!$G$4:$G$2003,'Tankers'!$A$4:$A$2003,A309,'Tankers'!$D$4:$D$2003,$I$3))</f>
        <v/>
      </c>
      <c r="W309" s="26">
        <f>IF(V309="","",IF($T$3="",0,V309*$T$3/100))</f>
        <v/>
      </c>
      <c r="X309" s="24">
        <f>IF(OR(NOT(ISNUMBER(T309)),NOT(ISNUMBER(T310))),"",IF(COUNT(L309:S309)&lt;&gt;COUNT(L310:S310),"Check the meters",T310-T309-IF($L$4="Yes",N(U309),0)))</f>
        <v/>
      </c>
      <c r="Y309" s="24">
        <f>IF(AND(ISNUMBER(K309),ISNUMBER(V309),ISNUMBER(W309),ISNUMBER(X309)),K309+V309-W309-X309,"")</f>
        <v/>
      </c>
      <c r="Z309" s="23" t="n"/>
      <c r="AA309" s="24">
        <f>IF(ISNUMBER(Z309),Z309,IF(ISNUMBER(K310),K310,""))</f>
        <v/>
      </c>
      <c r="AB309" s="27">
        <f>IF(AND(ISNUMBER(Y309),ISNUMBER(AA309)),AA309-Y309,"")</f>
        <v/>
      </c>
      <c r="AC309" s="24">
        <f>IF(ISNUMBER(AA309),0.04*AA309,"")</f>
        <v/>
      </c>
      <c r="AD309" s="28">
        <f>IF(AND(ISNUMBER(AB309),ISNUMBER(AA309)),IF(AA309=0,"",AB309/AA309),"")</f>
        <v/>
      </c>
      <c r="AE309" s="29">
        <f>IF(ISNUMBER(AB309),IF(ROUND(ABS(AB309),3)&lt;=ROUND(AC309,3),"Inside 4%","Over 4%"),"")</f>
        <v/>
      </c>
      <c r="AF309" s="22" t="n"/>
    </row>
    <row r="310">
      <c r="A310" s="30">
        <f>IF(A309="","",A309+1)</f>
        <v/>
      </c>
      <c r="B310" s="22" t="n"/>
      <c r="C310" s="23" t="n"/>
      <c r="D310" s="22" t="n"/>
      <c r="E310" s="22" t="n"/>
      <c r="F310" s="23" t="n"/>
      <c r="G310" s="22" t="n"/>
      <c r="H310" s="22" t="n"/>
      <c r="I310" s="23" t="n"/>
      <c r="J310" s="22" t="n"/>
      <c r="K310" s="24">
        <f>IF(COUNT(C310,F310,I310)=0,"",SUM(C310,F310,I310))</f>
        <v/>
      </c>
      <c r="L310" s="25" t="n"/>
      <c r="M310" s="25" t="n"/>
      <c r="N310" s="25" t="n"/>
      <c r="O310" s="25" t="n"/>
      <c r="P310" s="25" t="n"/>
      <c r="Q310" s="25" t="n"/>
      <c r="R310" s="25" t="n"/>
      <c r="S310" s="25" t="n"/>
      <c r="T310" s="24">
        <f>IF(COUNT(L310:S310)=0,"",SUM(L310:S310))</f>
        <v/>
      </c>
      <c r="U310" s="23" t="n"/>
      <c r="V310" s="26">
        <f>IF(A310="","",SUMIFS('Tankers'!$G$4:$G$2003,'Tankers'!$A$4:$A$2003,A310,'Tankers'!$D$4:$D$2003,$I$3))</f>
        <v/>
      </c>
      <c r="W310" s="26">
        <f>IF(V310="","",IF($T$3="",0,V310*$T$3/100))</f>
        <v/>
      </c>
      <c r="X310" s="24">
        <f>IF(OR(NOT(ISNUMBER(T310)),NOT(ISNUMBER(T311))),"",IF(COUNT(L310:S310)&lt;&gt;COUNT(L311:S311),"Check the meters",T311-T310-IF($L$4="Yes",N(U310),0)))</f>
        <v/>
      </c>
      <c r="Y310" s="24">
        <f>IF(AND(ISNUMBER(K310),ISNUMBER(V310),ISNUMBER(W310),ISNUMBER(X310)),K310+V310-W310-X310,"")</f>
        <v/>
      </c>
      <c r="Z310" s="23" t="n"/>
      <c r="AA310" s="24">
        <f>IF(ISNUMBER(Z310),Z310,IF(ISNUMBER(K311),K311,""))</f>
        <v/>
      </c>
      <c r="AB310" s="27">
        <f>IF(AND(ISNUMBER(Y310),ISNUMBER(AA310)),AA310-Y310,"")</f>
        <v/>
      </c>
      <c r="AC310" s="24">
        <f>IF(ISNUMBER(AA310),0.04*AA310,"")</f>
        <v/>
      </c>
      <c r="AD310" s="28">
        <f>IF(AND(ISNUMBER(AB310),ISNUMBER(AA310)),IF(AA310=0,"",AB310/AA310),"")</f>
        <v/>
      </c>
      <c r="AE310" s="29">
        <f>IF(ISNUMBER(AB310),IF(ROUND(ABS(AB310),3)&lt;=ROUND(AC310,3),"Inside 4%","Over 4%"),"")</f>
        <v/>
      </c>
      <c r="AF310" s="22" t="n"/>
    </row>
    <row r="311">
      <c r="A311" s="30">
        <f>IF(A310="","",A310+1)</f>
        <v/>
      </c>
      <c r="B311" s="22" t="n"/>
      <c r="C311" s="23" t="n"/>
      <c r="D311" s="22" t="n"/>
      <c r="E311" s="22" t="n"/>
      <c r="F311" s="23" t="n"/>
      <c r="G311" s="22" t="n"/>
      <c r="H311" s="22" t="n"/>
      <c r="I311" s="23" t="n"/>
      <c r="J311" s="22" t="n"/>
      <c r="K311" s="24">
        <f>IF(COUNT(C311,F311,I311)=0,"",SUM(C311,F311,I311))</f>
        <v/>
      </c>
      <c r="L311" s="25" t="n"/>
      <c r="M311" s="25" t="n"/>
      <c r="N311" s="25" t="n"/>
      <c r="O311" s="25" t="n"/>
      <c r="P311" s="25" t="n"/>
      <c r="Q311" s="25" t="n"/>
      <c r="R311" s="25" t="n"/>
      <c r="S311" s="25" t="n"/>
      <c r="T311" s="24">
        <f>IF(COUNT(L311:S311)=0,"",SUM(L311:S311))</f>
        <v/>
      </c>
      <c r="U311" s="23" t="n"/>
      <c r="V311" s="26">
        <f>IF(A311="","",SUMIFS('Tankers'!$G$4:$G$2003,'Tankers'!$A$4:$A$2003,A311,'Tankers'!$D$4:$D$2003,$I$3))</f>
        <v/>
      </c>
      <c r="W311" s="26">
        <f>IF(V311="","",IF($T$3="",0,V311*$T$3/100))</f>
        <v/>
      </c>
      <c r="X311" s="24">
        <f>IF(OR(NOT(ISNUMBER(T311)),NOT(ISNUMBER(T312))),"",IF(COUNT(L311:S311)&lt;&gt;COUNT(L312:S312),"Check the meters",T312-T311-IF($L$4="Yes",N(U311),0)))</f>
        <v/>
      </c>
      <c r="Y311" s="24">
        <f>IF(AND(ISNUMBER(K311),ISNUMBER(V311),ISNUMBER(W311),ISNUMBER(X311)),K311+V311-W311-X311,"")</f>
        <v/>
      </c>
      <c r="Z311" s="23" t="n"/>
      <c r="AA311" s="24">
        <f>IF(ISNUMBER(Z311),Z311,IF(ISNUMBER(K312),K312,""))</f>
        <v/>
      </c>
      <c r="AB311" s="27">
        <f>IF(AND(ISNUMBER(Y311),ISNUMBER(AA311)),AA311-Y311,"")</f>
        <v/>
      </c>
      <c r="AC311" s="24">
        <f>IF(ISNUMBER(AA311),0.04*AA311,"")</f>
        <v/>
      </c>
      <c r="AD311" s="28">
        <f>IF(AND(ISNUMBER(AB311),ISNUMBER(AA311)),IF(AA311=0,"",AB311/AA311),"")</f>
        <v/>
      </c>
      <c r="AE311" s="29">
        <f>IF(ISNUMBER(AB311),IF(ROUND(ABS(AB311),3)&lt;=ROUND(AC311,3),"Inside 4%","Over 4%"),"")</f>
        <v/>
      </c>
      <c r="AF311" s="22" t="n"/>
    </row>
    <row r="312">
      <c r="A312" s="30">
        <f>IF(A311="","",A311+1)</f>
        <v/>
      </c>
      <c r="B312" s="22" t="n"/>
      <c r="C312" s="23" t="n"/>
      <c r="D312" s="22" t="n"/>
      <c r="E312" s="22" t="n"/>
      <c r="F312" s="23" t="n"/>
      <c r="G312" s="22" t="n"/>
      <c r="H312" s="22" t="n"/>
      <c r="I312" s="23" t="n"/>
      <c r="J312" s="22" t="n"/>
      <c r="K312" s="24">
        <f>IF(COUNT(C312,F312,I312)=0,"",SUM(C312,F312,I312))</f>
        <v/>
      </c>
      <c r="L312" s="25" t="n"/>
      <c r="M312" s="25" t="n"/>
      <c r="N312" s="25" t="n"/>
      <c r="O312" s="25" t="n"/>
      <c r="P312" s="25" t="n"/>
      <c r="Q312" s="25" t="n"/>
      <c r="R312" s="25" t="n"/>
      <c r="S312" s="25" t="n"/>
      <c r="T312" s="24">
        <f>IF(COUNT(L312:S312)=0,"",SUM(L312:S312))</f>
        <v/>
      </c>
      <c r="U312" s="23" t="n"/>
      <c r="V312" s="26">
        <f>IF(A312="","",SUMIFS('Tankers'!$G$4:$G$2003,'Tankers'!$A$4:$A$2003,A312,'Tankers'!$D$4:$D$2003,$I$3))</f>
        <v/>
      </c>
      <c r="W312" s="26">
        <f>IF(V312="","",IF($T$3="",0,V312*$T$3/100))</f>
        <v/>
      </c>
      <c r="X312" s="24">
        <f>IF(OR(NOT(ISNUMBER(T312)),NOT(ISNUMBER(T313))),"",IF(COUNT(L312:S312)&lt;&gt;COUNT(L313:S313),"Check the meters",T313-T312-IF($L$4="Yes",N(U312),0)))</f>
        <v/>
      </c>
      <c r="Y312" s="24">
        <f>IF(AND(ISNUMBER(K312),ISNUMBER(V312),ISNUMBER(W312),ISNUMBER(X312)),K312+V312-W312-X312,"")</f>
        <v/>
      </c>
      <c r="Z312" s="23" t="n"/>
      <c r="AA312" s="24">
        <f>IF(ISNUMBER(Z312),Z312,IF(ISNUMBER(K313),K313,""))</f>
        <v/>
      </c>
      <c r="AB312" s="27">
        <f>IF(AND(ISNUMBER(Y312),ISNUMBER(AA312)),AA312-Y312,"")</f>
        <v/>
      </c>
      <c r="AC312" s="24">
        <f>IF(ISNUMBER(AA312),0.04*AA312,"")</f>
        <v/>
      </c>
      <c r="AD312" s="28">
        <f>IF(AND(ISNUMBER(AB312),ISNUMBER(AA312)),IF(AA312=0,"",AB312/AA312),"")</f>
        <v/>
      </c>
      <c r="AE312" s="29">
        <f>IF(ISNUMBER(AB312),IF(ROUND(ABS(AB312),3)&lt;=ROUND(AC312,3),"Inside 4%","Over 4%"),"")</f>
        <v/>
      </c>
      <c r="AF312" s="22" t="n"/>
    </row>
    <row r="313">
      <c r="A313" s="30">
        <f>IF(A312="","",A312+1)</f>
        <v/>
      </c>
      <c r="B313" s="22" t="n"/>
      <c r="C313" s="23" t="n"/>
      <c r="D313" s="22" t="n"/>
      <c r="E313" s="22" t="n"/>
      <c r="F313" s="23" t="n"/>
      <c r="G313" s="22" t="n"/>
      <c r="H313" s="22" t="n"/>
      <c r="I313" s="23" t="n"/>
      <c r="J313" s="22" t="n"/>
      <c r="K313" s="24">
        <f>IF(COUNT(C313,F313,I313)=0,"",SUM(C313,F313,I313))</f>
        <v/>
      </c>
      <c r="L313" s="25" t="n"/>
      <c r="M313" s="25" t="n"/>
      <c r="N313" s="25" t="n"/>
      <c r="O313" s="25" t="n"/>
      <c r="P313" s="25" t="n"/>
      <c r="Q313" s="25" t="n"/>
      <c r="R313" s="25" t="n"/>
      <c r="S313" s="25" t="n"/>
      <c r="T313" s="24">
        <f>IF(COUNT(L313:S313)=0,"",SUM(L313:S313))</f>
        <v/>
      </c>
      <c r="U313" s="23" t="n"/>
      <c r="V313" s="26">
        <f>IF(A313="","",SUMIFS('Tankers'!$G$4:$G$2003,'Tankers'!$A$4:$A$2003,A313,'Tankers'!$D$4:$D$2003,$I$3))</f>
        <v/>
      </c>
      <c r="W313" s="26">
        <f>IF(V313="","",IF($T$3="",0,V313*$T$3/100))</f>
        <v/>
      </c>
      <c r="X313" s="24">
        <f>IF(OR(NOT(ISNUMBER(T313)),NOT(ISNUMBER(T314))),"",IF(COUNT(L313:S313)&lt;&gt;COUNT(L314:S314),"Check the meters",T314-T313-IF($L$4="Yes",N(U313),0)))</f>
        <v/>
      </c>
      <c r="Y313" s="24">
        <f>IF(AND(ISNUMBER(K313),ISNUMBER(V313),ISNUMBER(W313),ISNUMBER(X313)),K313+V313-W313-X313,"")</f>
        <v/>
      </c>
      <c r="Z313" s="23" t="n"/>
      <c r="AA313" s="24">
        <f>IF(ISNUMBER(Z313),Z313,IF(ISNUMBER(K314),K314,""))</f>
        <v/>
      </c>
      <c r="AB313" s="27">
        <f>IF(AND(ISNUMBER(Y313),ISNUMBER(AA313)),AA313-Y313,"")</f>
        <v/>
      </c>
      <c r="AC313" s="24">
        <f>IF(ISNUMBER(AA313),0.04*AA313,"")</f>
        <v/>
      </c>
      <c r="AD313" s="28">
        <f>IF(AND(ISNUMBER(AB313),ISNUMBER(AA313)),IF(AA313=0,"",AB313/AA313),"")</f>
        <v/>
      </c>
      <c r="AE313" s="29">
        <f>IF(ISNUMBER(AB313),IF(ROUND(ABS(AB313),3)&lt;=ROUND(AC313,3),"Inside 4%","Over 4%"),"")</f>
        <v/>
      </c>
      <c r="AF313" s="22" t="n"/>
    </row>
    <row r="314">
      <c r="A314" s="30">
        <f>IF(A313="","",A313+1)</f>
        <v/>
      </c>
      <c r="B314" s="22" t="n"/>
      <c r="C314" s="23" t="n"/>
      <c r="D314" s="22" t="n"/>
      <c r="E314" s="22" t="n"/>
      <c r="F314" s="23" t="n"/>
      <c r="G314" s="22" t="n"/>
      <c r="H314" s="22" t="n"/>
      <c r="I314" s="23" t="n"/>
      <c r="J314" s="22" t="n"/>
      <c r="K314" s="24">
        <f>IF(COUNT(C314,F314,I314)=0,"",SUM(C314,F314,I314))</f>
        <v/>
      </c>
      <c r="L314" s="25" t="n"/>
      <c r="M314" s="25" t="n"/>
      <c r="N314" s="25" t="n"/>
      <c r="O314" s="25" t="n"/>
      <c r="P314" s="25" t="n"/>
      <c r="Q314" s="25" t="n"/>
      <c r="R314" s="25" t="n"/>
      <c r="S314" s="25" t="n"/>
      <c r="T314" s="24">
        <f>IF(COUNT(L314:S314)=0,"",SUM(L314:S314))</f>
        <v/>
      </c>
      <c r="U314" s="23" t="n"/>
      <c r="V314" s="26">
        <f>IF(A314="","",SUMIFS('Tankers'!$G$4:$G$2003,'Tankers'!$A$4:$A$2003,A314,'Tankers'!$D$4:$D$2003,$I$3))</f>
        <v/>
      </c>
      <c r="W314" s="26">
        <f>IF(V314="","",IF($T$3="",0,V314*$T$3/100))</f>
        <v/>
      </c>
      <c r="X314" s="24">
        <f>IF(OR(NOT(ISNUMBER(T314)),NOT(ISNUMBER(T315))),"",IF(COUNT(L314:S314)&lt;&gt;COUNT(L315:S315),"Check the meters",T315-T314-IF($L$4="Yes",N(U314),0)))</f>
        <v/>
      </c>
      <c r="Y314" s="24">
        <f>IF(AND(ISNUMBER(K314),ISNUMBER(V314),ISNUMBER(W314),ISNUMBER(X314)),K314+V314-W314-X314,"")</f>
        <v/>
      </c>
      <c r="Z314" s="23" t="n"/>
      <c r="AA314" s="24">
        <f>IF(ISNUMBER(Z314),Z314,IF(ISNUMBER(K315),K315,""))</f>
        <v/>
      </c>
      <c r="AB314" s="27">
        <f>IF(AND(ISNUMBER(Y314),ISNUMBER(AA314)),AA314-Y314,"")</f>
        <v/>
      </c>
      <c r="AC314" s="24">
        <f>IF(ISNUMBER(AA314),0.04*AA314,"")</f>
        <v/>
      </c>
      <c r="AD314" s="28">
        <f>IF(AND(ISNUMBER(AB314),ISNUMBER(AA314)),IF(AA314=0,"",AB314/AA314),"")</f>
        <v/>
      </c>
      <c r="AE314" s="29">
        <f>IF(ISNUMBER(AB314),IF(ROUND(ABS(AB314),3)&lt;=ROUND(AC314,3),"Inside 4%","Over 4%"),"")</f>
        <v/>
      </c>
      <c r="AF314" s="22" t="n"/>
    </row>
    <row r="315">
      <c r="A315" s="30">
        <f>IF(A314="","",A314+1)</f>
        <v/>
      </c>
      <c r="B315" s="22" t="n"/>
      <c r="C315" s="23" t="n"/>
      <c r="D315" s="22" t="n"/>
      <c r="E315" s="22" t="n"/>
      <c r="F315" s="23" t="n"/>
      <c r="G315" s="22" t="n"/>
      <c r="H315" s="22" t="n"/>
      <c r="I315" s="23" t="n"/>
      <c r="J315" s="22" t="n"/>
      <c r="K315" s="24">
        <f>IF(COUNT(C315,F315,I315)=0,"",SUM(C315,F315,I315))</f>
        <v/>
      </c>
      <c r="L315" s="25" t="n"/>
      <c r="M315" s="25" t="n"/>
      <c r="N315" s="25" t="n"/>
      <c r="O315" s="25" t="n"/>
      <c r="P315" s="25" t="n"/>
      <c r="Q315" s="25" t="n"/>
      <c r="R315" s="25" t="n"/>
      <c r="S315" s="25" t="n"/>
      <c r="T315" s="24">
        <f>IF(COUNT(L315:S315)=0,"",SUM(L315:S315))</f>
        <v/>
      </c>
      <c r="U315" s="23" t="n"/>
      <c r="V315" s="26">
        <f>IF(A315="","",SUMIFS('Tankers'!$G$4:$G$2003,'Tankers'!$A$4:$A$2003,A315,'Tankers'!$D$4:$D$2003,$I$3))</f>
        <v/>
      </c>
      <c r="W315" s="26">
        <f>IF(V315="","",IF($T$3="",0,V315*$T$3/100))</f>
        <v/>
      </c>
      <c r="X315" s="24">
        <f>IF(OR(NOT(ISNUMBER(T315)),NOT(ISNUMBER(T316))),"",IF(COUNT(L315:S315)&lt;&gt;COUNT(L316:S316),"Check the meters",T316-T315-IF($L$4="Yes",N(U315),0)))</f>
        <v/>
      </c>
      <c r="Y315" s="24">
        <f>IF(AND(ISNUMBER(K315),ISNUMBER(V315),ISNUMBER(W315),ISNUMBER(X315)),K315+V315-W315-X315,"")</f>
        <v/>
      </c>
      <c r="Z315" s="23" t="n"/>
      <c r="AA315" s="24">
        <f>IF(ISNUMBER(Z315),Z315,IF(ISNUMBER(K316),K316,""))</f>
        <v/>
      </c>
      <c r="AB315" s="27">
        <f>IF(AND(ISNUMBER(Y315),ISNUMBER(AA315)),AA315-Y315,"")</f>
        <v/>
      </c>
      <c r="AC315" s="24">
        <f>IF(ISNUMBER(AA315),0.04*AA315,"")</f>
        <v/>
      </c>
      <c r="AD315" s="28">
        <f>IF(AND(ISNUMBER(AB315),ISNUMBER(AA315)),IF(AA315=0,"",AB315/AA315),"")</f>
        <v/>
      </c>
      <c r="AE315" s="29">
        <f>IF(ISNUMBER(AB315),IF(ROUND(ABS(AB315),3)&lt;=ROUND(AC315,3),"Inside 4%","Over 4%"),"")</f>
        <v/>
      </c>
      <c r="AF315" s="22" t="n"/>
    </row>
    <row r="316">
      <c r="A316" s="30">
        <f>IF(A315="","",A315+1)</f>
        <v/>
      </c>
      <c r="B316" s="22" t="n"/>
      <c r="C316" s="23" t="n"/>
      <c r="D316" s="22" t="n"/>
      <c r="E316" s="22" t="n"/>
      <c r="F316" s="23" t="n"/>
      <c r="G316" s="22" t="n"/>
      <c r="H316" s="22" t="n"/>
      <c r="I316" s="23" t="n"/>
      <c r="J316" s="22" t="n"/>
      <c r="K316" s="24">
        <f>IF(COUNT(C316,F316,I316)=0,"",SUM(C316,F316,I316))</f>
        <v/>
      </c>
      <c r="L316" s="25" t="n"/>
      <c r="M316" s="25" t="n"/>
      <c r="N316" s="25" t="n"/>
      <c r="O316" s="25" t="n"/>
      <c r="P316" s="25" t="n"/>
      <c r="Q316" s="25" t="n"/>
      <c r="R316" s="25" t="n"/>
      <c r="S316" s="25" t="n"/>
      <c r="T316" s="24">
        <f>IF(COUNT(L316:S316)=0,"",SUM(L316:S316))</f>
        <v/>
      </c>
      <c r="U316" s="23" t="n"/>
      <c r="V316" s="26">
        <f>IF(A316="","",SUMIFS('Tankers'!$G$4:$G$2003,'Tankers'!$A$4:$A$2003,A316,'Tankers'!$D$4:$D$2003,$I$3))</f>
        <v/>
      </c>
      <c r="W316" s="26">
        <f>IF(V316="","",IF($T$3="",0,V316*$T$3/100))</f>
        <v/>
      </c>
      <c r="X316" s="24">
        <f>IF(OR(NOT(ISNUMBER(T316)),NOT(ISNUMBER(T317))),"",IF(COUNT(L316:S316)&lt;&gt;COUNT(L317:S317),"Check the meters",T317-T316-IF($L$4="Yes",N(U316),0)))</f>
        <v/>
      </c>
      <c r="Y316" s="24">
        <f>IF(AND(ISNUMBER(K316),ISNUMBER(V316),ISNUMBER(W316),ISNUMBER(X316)),K316+V316-W316-X316,"")</f>
        <v/>
      </c>
      <c r="Z316" s="23" t="n"/>
      <c r="AA316" s="24">
        <f>IF(ISNUMBER(Z316),Z316,IF(ISNUMBER(K317),K317,""))</f>
        <v/>
      </c>
      <c r="AB316" s="27">
        <f>IF(AND(ISNUMBER(Y316),ISNUMBER(AA316)),AA316-Y316,"")</f>
        <v/>
      </c>
      <c r="AC316" s="24">
        <f>IF(ISNUMBER(AA316),0.04*AA316,"")</f>
        <v/>
      </c>
      <c r="AD316" s="28">
        <f>IF(AND(ISNUMBER(AB316),ISNUMBER(AA316)),IF(AA316=0,"",AB316/AA316),"")</f>
        <v/>
      </c>
      <c r="AE316" s="29">
        <f>IF(ISNUMBER(AB316),IF(ROUND(ABS(AB316),3)&lt;=ROUND(AC316,3),"Inside 4%","Over 4%"),"")</f>
        <v/>
      </c>
      <c r="AF316" s="22" t="n"/>
    </row>
    <row r="317">
      <c r="A317" s="30">
        <f>IF(A316="","",A316+1)</f>
        <v/>
      </c>
      <c r="B317" s="22" t="n"/>
      <c r="C317" s="23" t="n"/>
      <c r="D317" s="22" t="n"/>
      <c r="E317" s="22" t="n"/>
      <c r="F317" s="23" t="n"/>
      <c r="G317" s="22" t="n"/>
      <c r="H317" s="22" t="n"/>
      <c r="I317" s="23" t="n"/>
      <c r="J317" s="22" t="n"/>
      <c r="K317" s="24">
        <f>IF(COUNT(C317,F317,I317)=0,"",SUM(C317,F317,I317))</f>
        <v/>
      </c>
      <c r="L317" s="25" t="n"/>
      <c r="M317" s="25" t="n"/>
      <c r="N317" s="25" t="n"/>
      <c r="O317" s="25" t="n"/>
      <c r="P317" s="25" t="n"/>
      <c r="Q317" s="25" t="n"/>
      <c r="R317" s="25" t="n"/>
      <c r="S317" s="25" t="n"/>
      <c r="T317" s="24">
        <f>IF(COUNT(L317:S317)=0,"",SUM(L317:S317))</f>
        <v/>
      </c>
      <c r="U317" s="23" t="n"/>
      <c r="V317" s="26">
        <f>IF(A317="","",SUMIFS('Tankers'!$G$4:$G$2003,'Tankers'!$A$4:$A$2003,A317,'Tankers'!$D$4:$D$2003,$I$3))</f>
        <v/>
      </c>
      <c r="W317" s="26">
        <f>IF(V317="","",IF($T$3="",0,V317*$T$3/100))</f>
        <v/>
      </c>
      <c r="X317" s="24">
        <f>IF(OR(NOT(ISNUMBER(T317)),NOT(ISNUMBER(T318))),"",IF(COUNT(L317:S317)&lt;&gt;COUNT(L318:S318),"Check the meters",T318-T317-IF($L$4="Yes",N(U317),0)))</f>
        <v/>
      </c>
      <c r="Y317" s="24">
        <f>IF(AND(ISNUMBER(K317),ISNUMBER(V317),ISNUMBER(W317),ISNUMBER(X317)),K317+V317-W317-X317,"")</f>
        <v/>
      </c>
      <c r="Z317" s="23" t="n"/>
      <c r="AA317" s="24">
        <f>IF(ISNUMBER(Z317),Z317,IF(ISNUMBER(K318),K318,""))</f>
        <v/>
      </c>
      <c r="AB317" s="27">
        <f>IF(AND(ISNUMBER(Y317),ISNUMBER(AA317)),AA317-Y317,"")</f>
        <v/>
      </c>
      <c r="AC317" s="24">
        <f>IF(ISNUMBER(AA317),0.04*AA317,"")</f>
        <v/>
      </c>
      <c r="AD317" s="28">
        <f>IF(AND(ISNUMBER(AB317),ISNUMBER(AA317)),IF(AA317=0,"",AB317/AA317),"")</f>
        <v/>
      </c>
      <c r="AE317" s="29">
        <f>IF(ISNUMBER(AB317),IF(ROUND(ABS(AB317),3)&lt;=ROUND(AC317,3),"Inside 4%","Over 4%"),"")</f>
        <v/>
      </c>
      <c r="AF317" s="22" t="n"/>
    </row>
    <row r="318">
      <c r="A318" s="30">
        <f>IF(A317="","",A317+1)</f>
        <v/>
      </c>
      <c r="B318" s="22" t="n"/>
      <c r="C318" s="23" t="n"/>
      <c r="D318" s="22" t="n"/>
      <c r="E318" s="22" t="n"/>
      <c r="F318" s="23" t="n"/>
      <c r="G318" s="22" t="n"/>
      <c r="H318" s="22" t="n"/>
      <c r="I318" s="23" t="n"/>
      <c r="J318" s="22" t="n"/>
      <c r="K318" s="24">
        <f>IF(COUNT(C318,F318,I318)=0,"",SUM(C318,F318,I318))</f>
        <v/>
      </c>
      <c r="L318" s="25" t="n"/>
      <c r="M318" s="25" t="n"/>
      <c r="N318" s="25" t="n"/>
      <c r="O318" s="25" t="n"/>
      <c r="P318" s="25" t="n"/>
      <c r="Q318" s="25" t="n"/>
      <c r="R318" s="25" t="n"/>
      <c r="S318" s="25" t="n"/>
      <c r="T318" s="24">
        <f>IF(COUNT(L318:S318)=0,"",SUM(L318:S318))</f>
        <v/>
      </c>
      <c r="U318" s="23" t="n"/>
      <c r="V318" s="26">
        <f>IF(A318="","",SUMIFS('Tankers'!$G$4:$G$2003,'Tankers'!$A$4:$A$2003,A318,'Tankers'!$D$4:$D$2003,$I$3))</f>
        <v/>
      </c>
      <c r="W318" s="26">
        <f>IF(V318="","",IF($T$3="",0,V318*$T$3/100))</f>
        <v/>
      </c>
      <c r="X318" s="24">
        <f>IF(OR(NOT(ISNUMBER(T318)),NOT(ISNUMBER(T319))),"",IF(COUNT(L318:S318)&lt;&gt;COUNT(L319:S319),"Check the meters",T319-T318-IF($L$4="Yes",N(U318),0)))</f>
        <v/>
      </c>
      <c r="Y318" s="24">
        <f>IF(AND(ISNUMBER(K318),ISNUMBER(V318),ISNUMBER(W318),ISNUMBER(X318)),K318+V318-W318-X318,"")</f>
        <v/>
      </c>
      <c r="Z318" s="23" t="n"/>
      <c r="AA318" s="24">
        <f>IF(ISNUMBER(Z318),Z318,IF(ISNUMBER(K319),K319,""))</f>
        <v/>
      </c>
      <c r="AB318" s="27">
        <f>IF(AND(ISNUMBER(Y318),ISNUMBER(AA318)),AA318-Y318,"")</f>
        <v/>
      </c>
      <c r="AC318" s="24">
        <f>IF(ISNUMBER(AA318),0.04*AA318,"")</f>
        <v/>
      </c>
      <c r="AD318" s="28">
        <f>IF(AND(ISNUMBER(AB318),ISNUMBER(AA318)),IF(AA318=0,"",AB318/AA318),"")</f>
        <v/>
      </c>
      <c r="AE318" s="29">
        <f>IF(ISNUMBER(AB318),IF(ROUND(ABS(AB318),3)&lt;=ROUND(AC318,3),"Inside 4%","Over 4%"),"")</f>
        <v/>
      </c>
      <c r="AF318" s="22" t="n"/>
    </row>
    <row r="319">
      <c r="A319" s="30">
        <f>IF(A318="","",A318+1)</f>
        <v/>
      </c>
      <c r="B319" s="22" t="n"/>
      <c r="C319" s="23" t="n"/>
      <c r="D319" s="22" t="n"/>
      <c r="E319" s="22" t="n"/>
      <c r="F319" s="23" t="n"/>
      <c r="G319" s="22" t="n"/>
      <c r="H319" s="22" t="n"/>
      <c r="I319" s="23" t="n"/>
      <c r="J319" s="22" t="n"/>
      <c r="K319" s="24">
        <f>IF(COUNT(C319,F319,I319)=0,"",SUM(C319,F319,I319))</f>
        <v/>
      </c>
      <c r="L319" s="25" t="n"/>
      <c r="M319" s="25" t="n"/>
      <c r="N319" s="25" t="n"/>
      <c r="O319" s="25" t="n"/>
      <c r="P319" s="25" t="n"/>
      <c r="Q319" s="25" t="n"/>
      <c r="R319" s="25" t="n"/>
      <c r="S319" s="25" t="n"/>
      <c r="T319" s="24">
        <f>IF(COUNT(L319:S319)=0,"",SUM(L319:S319))</f>
        <v/>
      </c>
      <c r="U319" s="23" t="n"/>
      <c r="V319" s="26">
        <f>IF(A319="","",SUMIFS('Tankers'!$G$4:$G$2003,'Tankers'!$A$4:$A$2003,A319,'Tankers'!$D$4:$D$2003,$I$3))</f>
        <v/>
      </c>
      <c r="W319" s="26">
        <f>IF(V319="","",IF($T$3="",0,V319*$T$3/100))</f>
        <v/>
      </c>
      <c r="X319" s="24">
        <f>IF(OR(NOT(ISNUMBER(T319)),NOT(ISNUMBER(T320))),"",IF(COUNT(L319:S319)&lt;&gt;COUNT(L320:S320),"Check the meters",T320-T319-IF($L$4="Yes",N(U319),0)))</f>
        <v/>
      </c>
      <c r="Y319" s="24">
        <f>IF(AND(ISNUMBER(K319),ISNUMBER(V319),ISNUMBER(W319),ISNUMBER(X319)),K319+V319-W319-X319,"")</f>
        <v/>
      </c>
      <c r="Z319" s="23" t="n"/>
      <c r="AA319" s="24">
        <f>IF(ISNUMBER(Z319),Z319,IF(ISNUMBER(K320),K320,""))</f>
        <v/>
      </c>
      <c r="AB319" s="27">
        <f>IF(AND(ISNUMBER(Y319),ISNUMBER(AA319)),AA319-Y319,"")</f>
        <v/>
      </c>
      <c r="AC319" s="24">
        <f>IF(ISNUMBER(AA319),0.04*AA319,"")</f>
        <v/>
      </c>
      <c r="AD319" s="28">
        <f>IF(AND(ISNUMBER(AB319),ISNUMBER(AA319)),IF(AA319=0,"",AB319/AA319),"")</f>
        <v/>
      </c>
      <c r="AE319" s="29">
        <f>IF(ISNUMBER(AB319),IF(ROUND(ABS(AB319),3)&lt;=ROUND(AC319,3),"Inside 4%","Over 4%"),"")</f>
        <v/>
      </c>
      <c r="AF319" s="22" t="n"/>
    </row>
    <row r="320">
      <c r="A320" s="30">
        <f>IF(A319="","",A319+1)</f>
        <v/>
      </c>
      <c r="B320" s="22" t="n"/>
      <c r="C320" s="23" t="n"/>
      <c r="D320" s="22" t="n"/>
      <c r="E320" s="22" t="n"/>
      <c r="F320" s="23" t="n"/>
      <c r="G320" s="22" t="n"/>
      <c r="H320" s="22" t="n"/>
      <c r="I320" s="23" t="n"/>
      <c r="J320" s="22" t="n"/>
      <c r="K320" s="24">
        <f>IF(COUNT(C320,F320,I320)=0,"",SUM(C320,F320,I320))</f>
        <v/>
      </c>
      <c r="L320" s="25" t="n"/>
      <c r="M320" s="25" t="n"/>
      <c r="N320" s="25" t="n"/>
      <c r="O320" s="25" t="n"/>
      <c r="P320" s="25" t="n"/>
      <c r="Q320" s="25" t="n"/>
      <c r="R320" s="25" t="n"/>
      <c r="S320" s="25" t="n"/>
      <c r="T320" s="24">
        <f>IF(COUNT(L320:S320)=0,"",SUM(L320:S320))</f>
        <v/>
      </c>
      <c r="U320" s="23" t="n"/>
      <c r="V320" s="26">
        <f>IF(A320="","",SUMIFS('Tankers'!$G$4:$G$2003,'Tankers'!$A$4:$A$2003,A320,'Tankers'!$D$4:$D$2003,$I$3))</f>
        <v/>
      </c>
      <c r="W320" s="26">
        <f>IF(V320="","",IF($T$3="",0,V320*$T$3/100))</f>
        <v/>
      </c>
      <c r="X320" s="24">
        <f>IF(OR(NOT(ISNUMBER(T320)),NOT(ISNUMBER(T321))),"",IF(COUNT(L320:S320)&lt;&gt;COUNT(L321:S321),"Check the meters",T321-T320-IF($L$4="Yes",N(U320),0)))</f>
        <v/>
      </c>
      <c r="Y320" s="24">
        <f>IF(AND(ISNUMBER(K320),ISNUMBER(V320),ISNUMBER(W320),ISNUMBER(X320)),K320+V320-W320-X320,"")</f>
        <v/>
      </c>
      <c r="Z320" s="23" t="n"/>
      <c r="AA320" s="24">
        <f>IF(ISNUMBER(Z320),Z320,IF(ISNUMBER(K321),K321,""))</f>
        <v/>
      </c>
      <c r="AB320" s="27">
        <f>IF(AND(ISNUMBER(Y320),ISNUMBER(AA320)),AA320-Y320,"")</f>
        <v/>
      </c>
      <c r="AC320" s="24">
        <f>IF(ISNUMBER(AA320),0.04*AA320,"")</f>
        <v/>
      </c>
      <c r="AD320" s="28">
        <f>IF(AND(ISNUMBER(AB320),ISNUMBER(AA320)),IF(AA320=0,"",AB320/AA320),"")</f>
        <v/>
      </c>
      <c r="AE320" s="29">
        <f>IF(ISNUMBER(AB320),IF(ROUND(ABS(AB320),3)&lt;=ROUND(AC320,3),"Inside 4%","Over 4%"),"")</f>
        <v/>
      </c>
      <c r="AF320" s="22" t="n"/>
    </row>
    <row r="321">
      <c r="A321" s="30">
        <f>IF(A320="","",A320+1)</f>
        <v/>
      </c>
      <c r="B321" s="22" t="n"/>
      <c r="C321" s="23" t="n"/>
      <c r="D321" s="22" t="n"/>
      <c r="E321" s="22" t="n"/>
      <c r="F321" s="23" t="n"/>
      <c r="G321" s="22" t="n"/>
      <c r="H321" s="22" t="n"/>
      <c r="I321" s="23" t="n"/>
      <c r="J321" s="22" t="n"/>
      <c r="K321" s="24">
        <f>IF(COUNT(C321,F321,I321)=0,"",SUM(C321,F321,I321))</f>
        <v/>
      </c>
      <c r="L321" s="25" t="n"/>
      <c r="M321" s="25" t="n"/>
      <c r="N321" s="25" t="n"/>
      <c r="O321" s="25" t="n"/>
      <c r="P321" s="25" t="n"/>
      <c r="Q321" s="25" t="n"/>
      <c r="R321" s="25" t="n"/>
      <c r="S321" s="25" t="n"/>
      <c r="T321" s="24">
        <f>IF(COUNT(L321:S321)=0,"",SUM(L321:S321))</f>
        <v/>
      </c>
      <c r="U321" s="23" t="n"/>
      <c r="V321" s="26">
        <f>IF(A321="","",SUMIFS('Tankers'!$G$4:$G$2003,'Tankers'!$A$4:$A$2003,A321,'Tankers'!$D$4:$D$2003,$I$3))</f>
        <v/>
      </c>
      <c r="W321" s="26">
        <f>IF(V321="","",IF($T$3="",0,V321*$T$3/100))</f>
        <v/>
      </c>
      <c r="X321" s="24">
        <f>IF(OR(NOT(ISNUMBER(T321)),NOT(ISNUMBER(T322))),"",IF(COUNT(L321:S321)&lt;&gt;COUNT(L322:S322),"Check the meters",T322-T321-IF($L$4="Yes",N(U321),0)))</f>
        <v/>
      </c>
      <c r="Y321" s="24">
        <f>IF(AND(ISNUMBER(K321),ISNUMBER(V321),ISNUMBER(W321),ISNUMBER(X321)),K321+V321-W321-X321,"")</f>
        <v/>
      </c>
      <c r="Z321" s="23" t="n"/>
      <c r="AA321" s="24">
        <f>IF(ISNUMBER(Z321),Z321,IF(ISNUMBER(K322),K322,""))</f>
        <v/>
      </c>
      <c r="AB321" s="27">
        <f>IF(AND(ISNUMBER(Y321),ISNUMBER(AA321)),AA321-Y321,"")</f>
        <v/>
      </c>
      <c r="AC321" s="24">
        <f>IF(ISNUMBER(AA321),0.04*AA321,"")</f>
        <v/>
      </c>
      <c r="AD321" s="28">
        <f>IF(AND(ISNUMBER(AB321),ISNUMBER(AA321)),IF(AA321=0,"",AB321/AA321),"")</f>
        <v/>
      </c>
      <c r="AE321" s="29">
        <f>IF(ISNUMBER(AB321),IF(ROUND(ABS(AB321),3)&lt;=ROUND(AC321,3),"Inside 4%","Over 4%"),"")</f>
        <v/>
      </c>
      <c r="AF321" s="22" t="n"/>
    </row>
    <row r="322">
      <c r="A322" s="30">
        <f>IF(A321="","",A321+1)</f>
        <v/>
      </c>
      <c r="B322" s="22" t="n"/>
      <c r="C322" s="23" t="n"/>
      <c r="D322" s="22" t="n"/>
      <c r="E322" s="22" t="n"/>
      <c r="F322" s="23" t="n"/>
      <c r="G322" s="22" t="n"/>
      <c r="H322" s="22" t="n"/>
      <c r="I322" s="23" t="n"/>
      <c r="J322" s="22" t="n"/>
      <c r="K322" s="24">
        <f>IF(COUNT(C322,F322,I322)=0,"",SUM(C322,F322,I322))</f>
        <v/>
      </c>
      <c r="L322" s="25" t="n"/>
      <c r="M322" s="25" t="n"/>
      <c r="N322" s="25" t="n"/>
      <c r="O322" s="25" t="n"/>
      <c r="P322" s="25" t="n"/>
      <c r="Q322" s="25" t="n"/>
      <c r="R322" s="25" t="n"/>
      <c r="S322" s="25" t="n"/>
      <c r="T322" s="24">
        <f>IF(COUNT(L322:S322)=0,"",SUM(L322:S322))</f>
        <v/>
      </c>
      <c r="U322" s="23" t="n"/>
      <c r="V322" s="26">
        <f>IF(A322="","",SUMIFS('Tankers'!$G$4:$G$2003,'Tankers'!$A$4:$A$2003,A322,'Tankers'!$D$4:$D$2003,$I$3))</f>
        <v/>
      </c>
      <c r="W322" s="26">
        <f>IF(V322="","",IF($T$3="",0,V322*$T$3/100))</f>
        <v/>
      </c>
      <c r="X322" s="24">
        <f>IF(OR(NOT(ISNUMBER(T322)),NOT(ISNUMBER(T323))),"",IF(COUNT(L322:S322)&lt;&gt;COUNT(L323:S323),"Check the meters",T323-T322-IF($L$4="Yes",N(U322),0)))</f>
        <v/>
      </c>
      <c r="Y322" s="24">
        <f>IF(AND(ISNUMBER(K322),ISNUMBER(V322),ISNUMBER(W322),ISNUMBER(X322)),K322+V322-W322-X322,"")</f>
        <v/>
      </c>
      <c r="Z322" s="23" t="n"/>
      <c r="AA322" s="24">
        <f>IF(ISNUMBER(Z322),Z322,IF(ISNUMBER(K323),K323,""))</f>
        <v/>
      </c>
      <c r="AB322" s="27">
        <f>IF(AND(ISNUMBER(Y322),ISNUMBER(AA322)),AA322-Y322,"")</f>
        <v/>
      </c>
      <c r="AC322" s="24">
        <f>IF(ISNUMBER(AA322),0.04*AA322,"")</f>
        <v/>
      </c>
      <c r="AD322" s="28">
        <f>IF(AND(ISNUMBER(AB322),ISNUMBER(AA322)),IF(AA322=0,"",AB322/AA322),"")</f>
        <v/>
      </c>
      <c r="AE322" s="29">
        <f>IF(ISNUMBER(AB322),IF(ROUND(ABS(AB322),3)&lt;=ROUND(AC322,3),"Inside 4%","Over 4%"),"")</f>
        <v/>
      </c>
      <c r="AF322" s="22" t="n"/>
    </row>
    <row r="323">
      <c r="A323" s="30">
        <f>IF(A322="","",A322+1)</f>
        <v/>
      </c>
      <c r="B323" s="22" t="n"/>
      <c r="C323" s="23" t="n"/>
      <c r="D323" s="22" t="n"/>
      <c r="E323" s="22" t="n"/>
      <c r="F323" s="23" t="n"/>
      <c r="G323" s="22" t="n"/>
      <c r="H323" s="22" t="n"/>
      <c r="I323" s="23" t="n"/>
      <c r="J323" s="22" t="n"/>
      <c r="K323" s="24">
        <f>IF(COUNT(C323,F323,I323)=0,"",SUM(C323,F323,I323))</f>
        <v/>
      </c>
      <c r="L323" s="25" t="n"/>
      <c r="M323" s="25" t="n"/>
      <c r="N323" s="25" t="n"/>
      <c r="O323" s="25" t="n"/>
      <c r="P323" s="25" t="n"/>
      <c r="Q323" s="25" t="n"/>
      <c r="R323" s="25" t="n"/>
      <c r="S323" s="25" t="n"/>
      <c r="T323" s="24">
        <f>IF(COUNT(L323:S323)=0,"",SUM(L323:S323))</f>
        <v/>
      </c>
      <c r="U323" s="23" t="n"/>
      <c r="V323" s="26">
        <f>IF(A323="","",SUMIFS('Tankers'!$G$4:$G$2003,'Tankers'!$A$4:$A$2003,A323,'Tankers'!$D$4:$D$2003,$I$3))</f>
        <v/>
      </c>
      <c r="W323" s="26">
        <f>IF(V323="","",IF($T$3="",0,V323*$T$3/100))</f>
        <v/>
      </c>
      <c r="X323" s="24">
        <f>IF(OR(NOT(ISNUMBER(T323)),NOT(ISNUMBER(T324))),"",IF(COUNT(L323:S323)&lt;&gt;COUNT(L324:S324),"Check the meters",T324-T323-IF($L$4="Yes",N(U323),0)))</f>
        <v/>
      </c>
      <c r="Y323" s="24">
        <f>IF(AND(ISNUMBER(K323),ISNUMBER(V323),ISNUMBER(W323),ISNUMBER(X323)),K323+V323-W323-X323,"")</f>
        <v/>
      </c>
      <c r="Z323" s="23" t="n"/>
      <c r="AA323" s="24">
        <f>IF(ISNUMBER(Z323),Z323,IF(ISNUMBER(K324),K324,""))</f>
        <v/>
      </c>
      <c r="AB323" s="27">
        <f>IF(AND(ISNUMBER(Y323),ISNUMBER(AA323)),AA323-Y323,"")</f>
        <v/>
      </c>
      <c r="AC323" s="24">
        <f>IF(ISNUMBER(AA323),0.04*AA323,"")</f>
        <v/>
      </c>
      <c r="AD323" s="28">
        <f>IF(AND(ISNUMBER(AB323),ISNUMBER(AA323)),IF(AA323=0,"",AB323/AA323),"")</f>
        <v/>
      </c>
      <c r="AE323" s="29">
        <f>IF(ISNUMBER(AB323),IF(ROUND(ABS(AB323),3)&lt;=ROUND(AC323,3),"Inside 4%","Over 4%"),"")</f>
        <v/>
      </c>
      <c r="AF323" s="22" t="n"/>
    </row>
    <row r="324">
      <c r="A324" s="30">
        <f>IF(A323="","",A323+1)</f>
        <v/>
      </c>
      <c r="B324" s="22" t="n"/>
      <c r="C324" s="23" t="n"/>
      <c r="D324" s="22" t="n"/>
      <c r="E324" s="22" t="n"/>
      <c r="F324" s="23" t="n"/>
      <c r="G324" s="22" t="n"/>
      <c r="H324" s="22" t="n"/>
      <c r="I324" s="23" t="n"/>
      <c r="J324" s="22" t="n"/>
      <c r="K324" s="24">
        <f>IF(COUNT(C324,F324,I324)=0,"",SUM(C324,F324,I324))</f>
        <v/>
      </c>
      <c r="L324" s="25" t="n"/>
      <c r="M324" s="25" t="n"/>
      <c r="N324" s="25" t="n"/>
      <c r="O324" s="25" t="n"/>
      <c r="P324" s="25" t="n"/>
      <c r="Q324" s="25" t="n"/>
      <c r="R324" s="25" t="n"/>
      <c r="S324" s="25" t="n"/>
      <c r="T324" s="24">
        <f>IF(COUNT(L324:S324)=0,"",SUM(L324:S324))</f>
        <v/>
      </c>
      <c r="U324" s="23" t="n"/>
      <c r="V324" s="26">
        <f>IF(A324="","",SUMIFS('Tankers'!$G$4:$G$2003,'Tankers'!$A$4:$A$2003,A324,'Tankers'!$D$4:$D$2003,$I$3))</f>
        <v/>
      </c>
      <c r="W324" s="26">
        <f>IF(V324="","",IF($T$3="",0,V324*$T$3/100))</f>
        <v/>
      </c>
      <c r="X324" s="24">
        <f>IF(OR(NOT(ISNUMBER(T324)),NOT(ISNUMBER(T325))),"",IF(COUNT(L324:S324)&lt;&gt;COUNT(L325:S325),"Check the meters",T325-T324-IF($L$4="Yes",N(U324),0)))</f>
        <v/>
      </c>
      <c r="Y324" s="24">
        <f>IF(AND(ISNUMBER(K324),ISNUMBER(V324),ISNUMBER(W324),ISNUMBER(X324)),K324+V324-W324-X324,"")</f>
        <v/>
      </c>
      <c r="Z324" s="23" t="n"/>
      <c r="AA324" s="24">
        <f>IF(ISNUMBER(Z324),Z324,IF(ISNUMBER(K325),K325,""))</f>
        <v/>
      </c>
      <c r="AB324" s="27">
        <f>IF(AND(ISNUMBER(Y324),ISNUMBER(AA324)),AA324-Y324,"")</f>
        <v/>
      </c>
      <c r="AC324" s="24">
        <f>IF(ISNUMBER(AA324),0.04*AA324,"")</f>
        <v/>
      </c>
      <c r="AD324" s="28">
        <f>IF(AND(ISNUMBER(AB324),ISNUMBER(AA324)),IF(AA324=0,"",AB324/AA324),"")</f>
        <v/>
      </c>
      <c r="AE324" s="29">
        <f>IF(ISNUMBER(AB324),IF(ROUND(ABS(AB324),3)&lt;=ROUND(AC324,3),"Inside 4%","Over 4%"),"")</f>
        <v/>
      </c>
      <c r="AF324" s="22" t="n"/>
    </row>
    <row r="325">
      <c r="A325" s="30">
        <f>IF(A324="","",A324+1)</f>
        <v/>
      </c>
      <c r="B325" s="22" t="n"/>
      <c r="C325" s="23" t="n"/>
      <c r="D325" s="22" t="n"/>
      <c r="E325" s="22" t="n"/>
      <c r="F325" s="23" t="n"/>
      <c r="G325" s="22" t="n"/>
      <c r="H325" s="22" t="n"/>
      <c r="I325" s="23" t="n"/>
      <c r="J325" s="22" t="n"/>
      <c r="K325" s="24">
        <f>IF(COUNT(C325,F325,I325)=0,"",SUM(C325,F325,I325))</f>
        <v/>
      </c>
      <c r="L325" s="25" t="n"/>
      <c r="M325" s="25" t="n"/>
      <c r="N325" s="25" t="n"/>
      <c r="O325" s="25" t="n"/>
      <c r="P325" s="25" t="n"/>
      <c r="Q325" s="25" t="n"/>
      <c r="R325" s="25" t="n"/>
      <c r="S325" s="25" t="n"/>
      <c r="T325" s="24">
        <f>IF(COUNT(L325:S325)=0,"",SUM(L325:S325))</f>
        <v/>
      </c>
      <c r="U325" s="23" t="n"/>
      <c r="V325" s="26">
        <f>IF(A325="","",SUMIFS('Tankers'!$G$4:$G$2003,'Tankers'!$A$4:$A$2003,A325,'Tankers'!$D$4:$D$2003,$I$3))</f>
        <v/>
      </c>
      <c r="W325" s="26">
        <f>IF(V325="","",IF($T$3="",0,V325*$T$3/100))</f>
        <v/>
      </c>
      <c r="X325" s="24">
        <f>IF(OR(NOT(ISNUMBER(T325)),NOT(ISNUMBER(T326))),"",IF(COUNT(L325:S325)&lt;&gt;COUNT(L326:S326),"Check the meters",T326-T325-IF($L$4="Yes",N(U325),0)))</f>
        <v/>
      </c>
      <c r="Y325" s="24">
        <f>IF(AND(ISNUMBER(K325),ISNUMBER(V325),ISNUMBER(W325),ISNUMBER(X325)),K325+V325-W325-X325,"")</f>
        <v/>
      </c>
      <c r="Z325" s="23" t="n"/>
      <c r="AA325" s="24">
        <f>IF(ISNUMBER(Z325),Z325,IF(ISNUMBER(K326),K326,""))</f>
        <v/>
      </c>
      <c r="AB325" s="27">
        <f>IF(AND(ISNUMBER(Y325),ISNUMBER(AA325)),AA325-Y325,"")</f>
        <v/>
      </c>
      <c r="AC325" s="24">
        <f>IF(ISNUMBER(AA325),0.04*AA325,"")</f>
        <v/>
      </c>
      <c r="AD325" s="28">
        <f>IF(AND(ISNUMBER(AB325),ISNUMBER(AA325)),IF(AA325=0,"",AB325/AA325),"")</f>
        <v/>
      </c>
      <c r="AE325" s="29">
        <f>IF(ISNUMBER(AB325),IF(ROUND(ABS(AB325),3)&lt;=ROUND(AC325,3),"Inside 4%","Over 4%"),"")</f>
        <v/>
      </c>
      <c r="AF325" s="22" t="n"/>
    </row>
    <row r="326">
      <c r="A326" s="30">
        <f>IF(A325="","",A325+1)</f>
        <v/>
      </c>
      <c r="B326" s="22" t="n"/>
      <c r="C326" s="23" t="n"/>
      <c r="D326" s="22" t="n"/>
      <c r="E326" s="22" t="n"/>
      <c r="F326" s="23" t="n"/>
      <c r="G326" s="22" t="n"/>
      <c r="H326" s="22" t="n"/>
      <c r="I326" s="23" t="n"/>
      <c r="J326" s="22" t="n"/>
      <c r="K326" s="24">
        <f>IF(COUNT(C326,F326,I326)=0,"",SUM(C326,F326,I326))</f>
        <v/>
      </c>
      <c r="L326" s="25" t="n"/>
      <c r="M326" s="25" t="n"/>
      <c r="N326" s="25" t="n"/>
      <c r="O326" s="25" t="n"/>
      <c r="P326" s="25" t="n"/>
      <c r="Q326" s="25" t="n"/>
      <c r="R326" s="25" t="n"/>
      <c r="S326" s="25" t="n"/>
      <c r="T326" s="24">
        <f>IF(COUNT(L326:S326)=0,"",SUM(L326:S326))</f>
        <v/>
      </c>
      <c r="U326" s="23" t="n"/>
      <c r="V326" s="26">
        <f>IF(A326="","",SUMIFS('Tankers'!$G$4:$G$2003,'Tankers'!$A$4:$A$2003,A326,'Tankers'!$D$4:$D$2003,$I$3))</f>
        <v/>
      </c>
      <c r="W326" s="26">
        <f>IF(V326="","",IF($T$3="",0,V326*$T$3/100))</f>
        <v/>
      </c>
      <c r="X326" s="24">
        <f>IF(OR(NOT(ISNUMBER(T326)),NOT(ISNUMBER(T327))),"",IF(COUNT(L326:S326)&lt;&gt;COUNT(L327:S327),"Check the meters",T327-T326-IF($L$4="Yes",N(U326),0)))</f>
        <v/>
      </c>
      <c r="Y326" s="24">
        <f>IF(AND(ISNUMBER(K326),ISNUMBER(V326),ISNUMBER(W326),ISNUMBER(X326)),K326+V326-W326-X326,"")</f>
        <v/>
      </c>
      <c r="Z326" s="23" t="n"/>
      <c r="AA326" s="24">
        <f>IF(ISNUMBER(Z326),Z326,IF(ISNUMBER(K327),K327,""))</f>
        <v/>
      </c>
      <c r="AB326" s="27">
        <f>IF(AND(ISNUMBER(Y326),ISNUMBER(AA326)),AA326-Y326,"")</f>
        <v/>
      </c>
      <c r="AC326" s="24">
        <f>IF(ISNUMBER(AA326),0.04*AA326,"")</f>
        <v/>
      </c>
      <c r="AD326" s="28">
        <f>IF(AND(ISNUMBER(AB326),ISNUMBER(AA326)),IF(AA326=0,"",AB326/AA326),"")</f>
        <v/>
      </c>
      <c r="AE326" s="29">
        <f>IF(ISNUMBER(AB326),IF(ROUND(ABS(AB326),3)&lt;=ROUND(AC326,3),"Inside 4%","Over 4%"),"")</f>
        <v/>
      </c>
      <c r="AF326" s="22" t="n"/>
    </row>
    <row r="327">
      <c r="A327" s="30">
        <f>IF(A326="","",A326+1)</f>
        <v/>
      </c>
      <c r="B327" s="22" t="n"/>
      <c r="C327" s="23" t="n"/>
      <c r="D327" s="22" t="n"/>
      <c r="E327" s="22" t="n"/>
      <c r="F327" s="23" t="n"/>
      <c r="G327" s="22" t="n"/>
      <c r="H327" s="22" t="n"/>
      <c r="I327" s="23" t="n"/>
      <c r="J327" s="22" t="n"/>
      <c r="K327" s="24">
        <f>IF(COUNT(C327,F327,I327)=0,"",SUM(C327,F327,I327))</f>
        <v/>
      </c>
      <c r="L327" s="25" t="n"/>
      <c r="M327" s="25" t="n"/>
      <c r="N327" s="25" t="n"/>
      <c r="O327" s="25" t="n"/>
      <c r="P327" s="25" t="n"/>
      <c r="Q327" s="25" t="n"/>
      <c r="R327" s="25" t="n"/>
      <c r="S327" s="25" t="n"/>
      <c r="T327" s="24">
        <f>IF(COUNT(L327:S327)=0,"",SUM(L327:S327))</f>
        <v/>
      </c>
      <c r="U327" s="23" t="n"/>
      <c r="V327" s="26">
        <f>IF(A327="","",SUMIFS('Tankers'!$G$4:$G$2003,'Tankers'!$A$4:$A$2003,A327,'Tankers'!$D$4:$D$2003,$I$3))</f>
        <v/>
      </c>
      <c r="W327" s="26">
        <f>IF(V327="","",IF($T$3="",0,V327*$T$3/100))</f>
        <v/>
      </c>
      <c r="X327" s="24">
        <f>IF(OR(NOT(ISNUMBER(T327)),NOT(ISNUMBER(T328))),"",IF(COUNT(L327:S327)&lt;&gt;COUNT(L328:S328),"Check the meters",T328-T327-IF($L$4="Yes",N(U327),0)))</f>
        <v/>
      </c>
      <c r="Y327" s="24">
        <f>IF(AND(ISNUMBER(K327),ISNUMBER(V327),ISNUMBER(W327),ISNUMBER(X327)),K327+V327-W327-X327,"")</f>
        <v/>
      </c>
      <c r="Z327" s="23" t="n"/>
      <c r="AA327" s="24">
        <f>IF(ISNUMBER(Z327),Z327,IF(ISNUMBER(K328),K328,""))</f>
        <v/>
      </c>
      <c r="AB327" s="27">
        <f>IF(AND(ISNUMBER(Y327),ISNUMBER(AA327)),AA327-Y327,"")</f>
        <v/>
      </c>
      <c r="AC327" s="24">
        <f>IF(ISNUMBER(AA327),0.04*AA327,"")</f>
        <v/>
      </c>
      <c r="AD327" s="28">
        <f>IF(AND(ISNUMBER(AB327),ISNUMBER(AA327)),IF(AA327=0,"",AB327/AA327),"")</f>
        <v/>
      </c>
      <c r="AE327" s="29">
        <f>IF(ISNUMBER(AB327),IF(ROUND(ABS(AB327),3)&lt;=ROUND(AC327,3),"Inside 4%","Over 4%"),"")</f>
        <v/>
      </c>
      <c r="AF327" s="22" t="n"/>
    </row>
    <row r="328">
      <c r="A328" s="30">
        <f>IF(A327="","",A327+1)</f>
        <v/>
      </c>
      <c r="B328" s="22" t="n"/>
      <c r="C328" s="23" t="n"/>
      <c r="D328" s="22" t="n"/>
      <c r="E328" s="22" t="n"/>
      <c r="F328" s="23" t="n"/>
      <c r="G328" s="22" t="n"/>
      <c r="H328" s="22" t="n"/>
      <c r="I328" s="23" t="n"/>
      <c r="J328" s="22" t="n"/>
      <c r="K328" s="24">
        <f>IF(COUNT(C328,F328,I328)=0,"",SUM(C328,F328,I328))</f>
        <v/>
      </c>
      <c r="L328" s="25" t="n"/>
      <c r="M328" s="25" t="n"/>
      <c r="N328" s="25" t="n"/>
      <c r="O328" s="25" t="n"/>
      <c r="P328" s="25" t="n"/>
      <c r="Q328" s="25" t="n"/>
      <c r="R328" s="25" t="n"/>
      <c r="S328" s="25" t="n"/>
      <c r="T328" s="24">
        <f>IF(COUNT(L328:S328)=0,"",SUM(L328:S328))</f>
        <v/>
      </c>
      <c r="U328" s="23" t="n"/>
      <c r="V328" s="26">
        <f>IF(A328="","",SUMIFS('Tankers'!$G$4:$G$2003,'Tankers'!$A$4:$A$2003,A328,'Tankers'!$D$4:$D$2003,$I$3))</f>
        <v/>
      </c>
      <c r="W328" s="26">
        <f>IF(V328="","",IF($T$3="",0,V328*$T$3/100))</f>
        <v/>
      </c>
      <c r="X328" s="24">
        <f>IF(OR(NOT(ISNUMBER(T328)),NOT(ISNUMBER(T329))),"",IF(COUNT(L328:S328)&lt;&gt;COUNT(L329:S329),"Check the meters",T329-T328-IF($L$4="Yes",N(U328),0)))</f>
        <v/>
      </c>
      <c r="Y328" s="24">
        <f>IF(AND(ISNUMBER(K328),ISNUMBER(V328),ISNUMBER(W328),ISNUMBER(X328)),K328+V328-W328-X328,"")</f>
        <v/>
      </c>
      <c r="Z328" s="23" t="n"/>
      <c r="AA328" s="24">
        <f>IF(ISNUMBER(Z328),Z328,IF(ISNUMBER(K329),K329,""))</f>
        <v/>
      </c>
      <c r="AB328" s="27">
        <f>IF(AND(ISNUMBER(Y328),ISNUMBER(AA328)),AA328-Y328,"")</f>
        <v/>
      </c>
      <c r="AC328" s="24">
        <f>IF(ISNUMBER(AA328),0.04*AA328,"")</f>
        <v/>
      </c>
      <c r="AD328" s="28">
        <f>IF(AND(ISNUMBER(AB328),ISNUMBER(AA328)),IF(AA328=0,"",AB328/AA328),"")</f>
        <v/>
      </c>
      <c r="AE328" s="29">
        <f>IF(ISNUMBER(AB328),IF(ROUND(ABS(AB328),3)&lt;=ROUND(AC328,3),"Inside 4%","Over 4%"),"")</f>
        <v/>
      </c>
      <c r="AF328" s="22" t="n"/>
    </row>
    <row r="329">
      <c r="A329" s="30">
        <f>IF(A328="","",A328+1)</f>
        <v/>
      </c>
      <c r="B329" s="22" t="n"/>
      <c r="C329" s="23" t="n"/>
      <c r="D329" s="22" t="n"/>
      <c r="E329" s="22" t="n"/>
      <c r="F329" s="23" t="n"/>
      <c r="G329" s="22" t="n"/>
      <c r="H329" s="22" t="n"/>
      <c r="I329" s="23" t="n"/>
      <c r="J329" s="22" t="n"/>
      <c r="K329" s="24">
        <f>IF(COUNT(C329,F329,I329)=0,"",SUM(C329,F329,I329))</f>
        <v/>
      </c>
      <c r="L329" s="25" t="n"/>
      <c r="M329" s="25" t="n"/>
      <c r="N329" s="25" t="n"/>
      <c r="O329" s="25" t="n"/>
      <c r="P329" s="25" t="n"/>
      <c r="Q329" s="25" t="n"/>
      <c r="R329" s="25" t="n"/>
      <c r="S329" s="25" t="n"/>
      <c r="T329" s="24">
        <f>IF(COUNT(L329:S329)=0,"",SUM(L329:S329))</f>
        <v/>
      </c>
      <c r="U329" s="23" t="n"/>
      <c r="V329" s="26">
        <f>IF(A329="","",SUMIFS('Tankers'!$G$4:$G$2003,'Tankers'!$A$4:$A$2003,A329,'Tankers'!$D$4:$D$2003,$I$3))</f>
        <v/>
      </c>
      <c r="W329" s="26">
        <f>IF(V329="","",IF($T$3="",0,V329*$T$3/100))</f>
        <v/>
      </c>
      <c r="X329" s="24">
        <f>IF(OR(NOT(ISNUMBER(T329)),NOT(ISNUMBER(T330))),"",IF(COUNT(L329:S329)&lt;&gt;COUNT(L330:S330),"Check the meters",T330-T329-IF($L$4="Yes",N(U329),0)))</f>
        <v/>
      </c>
      <c r="Y329" s="24">
        <f>IF(AND(ISNUMBER(K329),ISNUMBER(V329),ISNUMBER(W329),ISNUMBER(X329)),K329+V329-W329-X329,"")</f>
        <v/>
      </c>
      <c r="Z329" s="23" t="n"/>
      <c r="AA329" s="24">
        <f>IF(ISNUMBER(Z329),Z329,IF(ISNUMBER(K330),K330,""))</f>
        <v/>
      </c>
      <c r="AB329" s="27">
        <f>IF(AND(ISNUMBER(Y329),ISNUMBER(AA329)),AA329-Y329,"")</f>
        <v/>
      </c>
      <c r="AC329" s="24">
        <f>IF(ISNUMBER(AA329),0.04*AA329,"")</f>
        <v/>
      </c>
      <c r="AD329" s="28">
        <f>IF(AND(ISNUMBER(AB329),ISNUMBER(AA329)),IF(AA329=0,"",AB329/AA329),"")</f>
        <v/>
      </c>
      <c r="AE329" s="29">
        <f>IF(ISNUMBER(AB329),IF(ROUND(ABS(AB329),3)&lt;=ROUND(AC329,3),"Inside 4%","Over 4%"),"")</f>
        <v/>
      </c>
      <c r="AF329" s="22" t="n"/>
    </row>
    <row r="330">
      <c r="A330" s="30">
        <f>IF(A329="","",A329+1)</f>
        <v/>
      </c>
      <c r="B330" s="22" t="n"/>
      <c r="C330" s="23" t="n"/>
      <c r="D330" s="22" t="n"/>
      <c r="E330" s="22" t="n"/>
      <c r="F330" s="23" t="n"/>
      <c r="G330" s="22" t="n"/>
      <c r="H330" s="22" t="n"/>
      <c r="I330" s="23" t="n"/>
      <c r="J330" s="22" t="n"/>
      <c r="K330" s="24">
        <f>IF(COUNT(C330,F330,I330)=0,"",SUM(C330,F330,I330))</f>
        <v/>
      </c>
      <c r="L330" s="25" t="n"/>
      <c r="M330" s="25" t="n"/>
      <c r="N330" s="25" t="n"/>
      <c r="O330" s="25" t="n"/>
      <c r="P330" s="25" t="n"/>
      <c r="Q330" s="25" t="n"/>
      <c r="R330" s="25" t="n"/>
      <c r="S330" s="25" t="n"/>
      <c r="T330" s="24">
        <f>IF(COUNT(L330:S330)=0,"",SUM(L330:S330))</f>
        <v/>
      </c>
      <c r="U330" s="23" t="n"/>
      <c r="V330" s="26">
        <f>IF(A330="","",SUMIFS('Tankers'!$G$4:$G$2003,'Tankers'!$A$4:$A$2003,A330,'Tankers'!$D$4:$D$2003,$I$3))</f>
        <v/>
      </c>
      <c r="W330" s="26">
        <f>IF(V330="","",IF($T$3="",0,V330*$T$3/100))</f>
        <v/>
      </c>
      <c r="X330" s="24">
        <f>IF(OR(NOT(ISNUMBER(T330)),NOT(ISNUMBER(T331))),"",IF(COUNT(L330:S330)&lt;&gt;COUNT(L331:S331),"Check the meters",T331-T330-IF($L$4="Yes",N(U330),0)))</f>
        <v/>
      </c>
      <c r="Y330" s="24">
        <f>IF(AND(ISNUMBER(K330),ISNUMBER(V330),ISNUMBER(W330),ISNUMBER(X330)),K330+V330-W330-X330,"")</f>
        <v/>
      </c>
      <c r="Z330" s="23" t="n"/>
      <c r="AA330" s="24">
        <f>IF(ISNUMBER(Z330),Z330,IF(ISNUMBER(K331),K331,""))</f>
        <v/>
      </c>
      <c r="AB330" s="27">
        <f>IF(AND(ISNUMBER(Y330),ISNUMBER(AA330)),AA330-Y330,"")</f>
        <v/>
      </c>
      <c r="AC330" s="24">
        <f>IF(ISNUMBER(AA330),0.04*AA330,"")</f>
        <v/>
      </c>
      <c r="AD330" s="28">
        <f>IF(AND(ISNUMBER(AB330),ISNUMBER(AA330)),IF(AA330=0,"",AB330/AA330),"")</f>
        <v/>
      </c>
      <c r="AE330" s="29">
        <f>IF(ISNUMBER(AB330),IF(ROUND(ABS(AB330),3)&lt;=ROUND(AC330,3),"Inside 4%","Over 4%"),"")</f>
        <v/>
      </c>
      <c r="AF330" s="22" t="n"/>
    </row>
    <row r="331">
      <c r="A331" s="30">
        <f>IF(A330="","",A330+1)</f>
        <v/>
      </c>
      <c r="B331" s="22" t="n"/>
      <c r="C331" s="23" t="n"/>
      <c r="D331" s="22" t="n"/>
      <c r="E331" s="22" t="n"/>
      <c r="F331" s="23" t="n"/>
      <c r="G331" s="22" t="n"/>
      <c r="H331" s="22" t="n"/>
      <c r="I331" s="23" t="n"/>
      <c r="J331" s="22" t="n"/>
      <c r="K331" s="24">
        <f>IF(COUNT(C331,F331,I331)=0,"",SUM(C331,F331,I331))</f>
        <v/>
      </c>
      <c r="L331" s="25" t="n"/>
      <c r="M331" s="25" t="n"/>
      <c r="N331" s="25" t="n"/>
      <c r="O331" s="25" t="n"/>
      <c r="P331" s="25" t="n"/>
      <c r="Q331" s="25" t="n"/>
      <c r="R331" s="25" t="n"/>
      <c r="S331" s="25" t="n"/>
      <c r="T331" s="24">
        <f>IF(COUNT(L331:S331)=0,"",SUM(L331:S331))</f>
        <v/>
      </c>
      <c r="U331" s="23" t="n"/>
      <c r="V331" s="26">
        <f>IF(A331="","",SUMIFS('Tankers'!$G$4:$G$2003,'Tankers'!$A$4:$A$2003,A331,'Tankers'!$D$4:$D$2003,$I$3))</f>
        <v/>
      </c>
      <c r="W331" s="26">
        <f>IF(V331="","",IF($T$3="",0,V331*$T$3/100))</f>
        <v/>
      </c>
      <c r="X331" s="24">
        <f>IF(OR(NOT(ISNUMBER(T331)),NOT(ISNUMBER(T332))),"",IF(COUNT(L331:S331)&lt;&gt;COUNT(L332:S332),"Check the meters",T332-T331-IF($L$4="Yes",N(U331),0)))</f>
        <v/>
      </c>
      <c r="Y331" s="24">
        <f>IF(AND(ISNUMBER(K331),ISNUMBER(V331),ISNUMBER(W331),ISNUMBER(X331)),K331+V331-W331-X331,"")</f>
        <v/>
      </c>
      <c r="Z331" s="23" t="n"/>
      <c r="AA331" s="24">
        <f>IF(ISNUMBER(Z331),Z331,IF(ISNUMBER(K332),K332,""))</f>
        <v/>
      </c>
      <c r="AB331" s="27">
        <f>IF(AND(ISNUMBER(Y331),ISNUMBER(AA331)),AA331-Y331,"")</f>
        <v/>
      </c>
      <c r="AC331" s="24">
        <f>IF(ISNUMBER(AA331),0.04*AA331,"")</f>
        <v/>
      </c>
      <c r="AD331" s="28">
        <f>IF(AND(ISNUMBER(AB331),ISNUMBER(AA331)),IF(AA331=0,"",AB331/AA331),"")</f>
        <v/>
      </c>
      <c r="AE331" s="29">
        <f>IF(ISNUMBER(AB331),IF(ROUND(ABS(AB331),3)&lt;=ROUND(AC331,3),"Inside 4%","Over 4%"),"")</f>
        <v/>
      </c>
      <c r="AF331" s="22" t="n"/>
    </row>
    <row r="332">
      <c r="A332" s="30">
        <f>IF(A331="","",A331+1)</f>
        <v/>
      </c>
      <c r="B332" s="22" t="n"/>
      <c r="C332" s="23" t="n"/>
      <c r="D332" s="22" t="n"/>
      <c r="E332" s="22" t="n"/>
      <c r="F332" s="23" t="n"/>
      <c r="G332" s="22" t="n"/>
      <c r="H332" s="22" t="n"/>
      <c r="I332" s="23" t="n"/>
      <c r="J332" s="22" t="n"/>
      <c r="K332" s="24">
        <f>IF(COUNT(C332,F332,I332)=0,"",SUM(C332,F332,I332))</f>
        <v/>
      </c>
      <c r="L332" s="25" t="n"/>
      <c r="M332" s="25" t="n"/>
      <c r="N332" s="25" t="n"/>
      <c r="O332" s="25" t="n"/>
      <c r="P332" s="25" t="n"/>
      <c r="Q332" s="25" t="n"/>
      <c r="R332" s="25" t="n"/>
      <c r="S332" s="25" t="n"/>
      <c r="T332" s="24">
        <f>IF(COUNT(L332:S332)=0,"",SUM(L332:S332))</f>
        <v/>
      </c>
      <c r="U332" s="23" t="n"/>
      <c r="V332" s="26">
        <f>IF(A332="","",SUMIFS('Tankers'!$G$4:$G$2003,'Tankers'!$A$4:$A$2003,A332,'Tankers'!$D$4:$D$2003,$I$3))</f>
        <v/>
      </c>
      <c r="W332" s="26">
        <f>IF(V332="","",IF($T$3="",0,V332*$T$3/100))</f>
        <v/>
      </c>
      <c r="X332" s="24">
        <f>IF(OR(NOT(ISNUMBER(T332)),NOT(ISNUMBER(T333))),"",IF(COUNT(L332:S332)&lt;&gt;COUNT(L333:S333),"Check the meters",T333-T332-IF($L$4="Yes",N(U332),0)))</f>
        <v/>
      </c>
      <c r="Y332" s="24">
        <f>IF(AND(ISNUMBER(K332),ISNUMBER(V332),ISNUMBER(W332),ISNUMBER(X332)),K332+V332-W332-X332,"")</f>
        <v/>
      </c>
      <c r="Z332" s="23" t="n"/>
      <c r="AA332" s="24">
        <f>IF(ISNUMBER(Z332),Z332,IF(ISNUMBER(K333),K333,""))</f>
        <v/>
      </c>
      <c r="AB332" s="27">
        <f>IF(AND(ISNUMBER(Y332),ISNUMBER(AA332)),AA332-Y332,"")</f>
        <v/>
      </c>
      <c r="AC332" s="24">
        <f>IF(ISNUMBER(AA332),0.04*AA332,"")</f>
        <v/>
      </c>
      <c r="AD332" s="28">
        <f>IF(AND(ISNUMBER(AB332),ISNUMBER(AA332)),IF(AA332=0,"",AB332/AA332),"")</f>
        <v/>
      </c>
      <c r="AE332" s="29">
        <f>IF(ISNUMBER(AB332),IF(ROUND(ABS(AB332),3)&lt;=ROUND(AC332,3),"Inside 4%","Over 4%"),"")</f>
        <v/>
      </c>
      <c r="AF332" s="22" t="n"/>
    </row>
    <row r="333">
      <c r="A333" s="30">
        <f>IF(A332="","",A332+1)</f>
        <v/>
      </c>
      <c r="B333" s="22" t="n"/>
      <c r="C333" s="23" t="n"/>
      <c r="D333" s="22" t="n"/>
      <c r="E333" s="22" t="n"/>
      <c r="F333" s="23" t="n"/>
      <c r="G333" s="22" t="n"/>
      <c r="H333" s="22" t="n"/>
      <c r="I333" s="23" t="n"/>
      <c r="J333" s="22" t="n"/>
      <c r="K333" s="24">
        <f>IF(COUNT(C333,F333,I333)=0,"",SUM(C333,F333,I333))</f>
        <v/>
      </c>
      <c r="L333" s="25" t="n"/>
      <c r="M333" s="25" t="n"/>
      <c r="N333" s="25" t="n"/>
      <c r="O333" s="25" t="n"/>
      <c r="P333" s="25" t="n"/>
      <c r="Q333" s="25" t="n"/>
      <c r="R333" s="25" t="n"/>
      <c r="S333" s="25" t="n"/>
      <c r="T333" s="24">
        <f>IF(COUNT(L333:S333)=0,"",SUM(L333:S333))</f>
        <v/>
      </c>
      <c r="U333" s="23" t="n"/>
      <c r="V333" s="26">
        <f>IF(A333="","",SUMIFS('Tankers'!$G$4:$G$2003,'Tankers'!$A$4:$A$2003,A333,'Tankers'!$D$4:$D$2003,$I$3))</f>
        <v/>
      </c>
      <c r="W333" s="26">
        <f>IF(V333="","",IF($T$3="",0,V333*$T$3/100))</f>
        <v/>
      </c>
      <c r="X333" s="24">
        <f>IF(OR(NOT(ISNUMBER(T333)),NOT(ISNUMBER(T334))),"",IF(COUNT(L333:S333)&lt;&gt;COUNT(L334:S334),"Check the meters",T334-T333-IF($L$4="Yes",N(U333),0)))</f>
        <v/>
      </c>
      <c r="Y333" s="24">
        <f>IF(AND(ISNUMBER(K333),ISNUMBER(V333),ISNUMBER(W333),ISNUMBER(X333)),K333+V333-W333-X333,"")</f>
        <v/>
      </c>
      <c r="Z333" s="23" t="n"/>
      <c r="AA333" s="24">
        <f>IF(ISNUMBER(Z333),Z333,IF(ISNUMBER(K334),K334,""))</f>
        <v/>
      </c>
      <c r="AB333" s="27">
        <f>IF(AND(ISNUMBER(Y333),ISNUMBER(AA333)),AA333-Y333,"")</f>
        <v/>
      </c>
      <c r="AC333" s="24">
        <f>IF(ISNUMBER(AA333),0.04*AA333,"")</f>
        <v/>
      </c>
      <c r="AD333" s="28">
        <f>IF(AND(ISNUMBER(AB333),ISNUMBER(AA333)),IF(AA333=0,"",AB333/AA333),"")</f>
        <v/>
      </c>
      <c r="AE333" s="29">
        <f>IF(ISNUMBER(AB333),IF(ROUND(ABS(AB333),3)&lt;=ROUND(AC333,3),"Inside 4%","Over 4%"),"")</f>
        <v/>
      </c>
      <c r="AF333" s="22" t="n"/>
    </row>
    <row r="334">
      <c r="A334" s="30">
        <f>IF(A333="","",A333+1)</f>
        <v/>
      </c>
      <c r="B334" s="22" t="n"/>
      <c r="C334" s="23" t="n"/>
      <c r="D334" s="22" t="n"/>
      <c r="E334" s="22" t="n"/>
      <c r="F334" s="23" t="n"/>
      <c r="G334" s="22" t="n"/>
      <c r="H334" s="22" t="n"/>
      <c r="I334" s="23" t="n"/>
      <c r="J334" s="22" t="n"/>
      <c r="K334" s="24">
        <f>IF(COUNT(C334,F334,I334)=0,"",SUM(C334,F334,I334))</f>
        <v/>
      </c>
      <c r="L334" s="25" t="n"/>
      <c r="M334" s="25" t="n"/>
      <c r="N334" s="25" t="n"/>
      <c r="O334" s="25" t="n"/>
      <c r="P334" s="25" t="n"/>
      <c r="Q334" s="25" t="n"/>
      <c r="R334" s="25" t="n"/>
      <c r="S334" s="25" t="n"/>
      <c r="T334" s="24">
        <f>IF(COUNT(L334:S334)=0,"",SUM(L334:S334))</f>
        <v/>
      </c>
      <c r="U334" s="23" t="n"/>
      <c r="V334" s="26">
        <f>IF(A334="","",SUMIFS('Tankers'!$G$4:$G$2003,'Tankers'!$A$4:$A$2003,A334,'Tankers'!$D$4:$D$2003,$I$3))</f>
        <v/>
      </c>
      <c r="W334" s="26">
        <f>IF(V334="","",IF($T$3="",0,V334*$T$3/100))</f>
        <v/>
      </c>
      <c r="X334" s="24">
        <f>IF(OR(NOT(ISNUMBER(T334)),NOT(ISNUMBER(T335))),"",IF(COUNT(L334:S334)&lt;&gt;COUNT(L335:S335),"Check the meters",T335-T334-IF($L$4="Yes",N(U334),0)))</f>
        <v/>
      </c>
      <c r="Y334" s="24">
        <f>IF(AND(ISNUMBER(K334),ISNUMBER(V334),ISNUMBER(W334),ISNUMBER(X334)),K334+V334-W334-X334,"")</f>
        <v/>
      </c>
      <c r="Z334" s="23" t="n"/>
      <c r="AA334" s="24">
        <f>IF(ISNUMBER(Z334),Z334,IF(ISNUMBER(K335),K335,""))</f>
        <v/>
      </c>
      <c r="AB334" s="27">
        <f>IF(AND(ISNUMBER(Y334),ISNUMBER(AA334)),AA334-Y334,"")</f>
        <v/>
      </c>
      <c r="AC334" s="24">
        <f>IF(ISNUMBER(AA334),0.04*AA334,"")</f>
        <v/>
      </c>
      <c r="AD334" s="28">
        <f>IF(AND(ISNUMBER(AB334),ISNUMBER(AA334)),IF(AA334=0,"",AB334/AA334),"")</f>
        <v/>
      </c>
      <c r="AE334" s="29">
        <f>IF(ISNUMBER(AB334),IF(ROUND(ABS(AB334),3)&lt;=ROUND(AC334,3),"Inside 4%","Over 4%"),"")</f>
        <v/>
      </c>
      <c r="AF334" s="22" t="n"/>
    </row>
    <row r="335">
      <c r="A335" s="30">
        <f>IF(A334="","",A334+1)</f>
        <v/>
      </c>
      <c r="B335" s="22" t="n"/>
      <c r="C335" s="23" t="n"/>
      <c r="D335" s="22" t="n"/>
      <c r="E335" s="22" t="n"/>
      <c r="F335" s="23" t="n"/>
      <c r="G335" s="22" t="n"/>
      <c r="H335" s="22" t="n"/>
      <c r="I335" s="23" t="n"/>
      <c r="J335" s="22" t="n"/>
      <c r="K335" s="24">
        <f>IF(COUNT(C335,F335,I335)=0,"",SUM(C335,F335,I335))</f>
        <v/>
      </c>
      <c r="L335" s="25" t="n"/>
      <c r="M335" s="25" t="n"/>
      <c r="N335" s="25" t="n"/>
      <c r="O335" s="25" t="n"/>
      <c r="P335" s="25" t="n"/>
      <c r="Q335" s="25" t="n"/>
      <c r="R335" s="25" t="n"/>
      <c r="S335" s="25" t="n"/>
      <c r="T335" s="24">
        <f>IF(COUNT(L335:S335)=0,"",SUM(L335:S335))</f>
        <v/>
      </c>
      <c r="U335" s="23" t="n"/>
      <c r="V335" s="26">
        <f>IF(A335="","",SUMIFS('Tankers'!$G$4:$G$2003,'Tankers'!$A$4:$A$2003,A335,'Tankers'!$D$4:$D$2003,$I$3))</f>
        <v/>
      </c>
      <c r="W335" s="26">
        <f>IF(V335="","",IF($T$3="",0,V335*$T$3/100))</f>
        <v/>
      </c>
      <c r="X335" s="24">
        <f>IF(OR(NOT(ISNUMBER(T335)),NOT(ISNUMBER(T336))),"",IF(COUNT(L335:S335)&lt;&gt;COUNT(L336:S336),"Check the meters",T336-T335-IF($L$4="Yes",N(U335),0)))</f>
        <v/>
      </c>
      <c r="Y335" s="24">
        <f>IF(AND(ISNUMBER(K335),ISNUMBER(V335),ISNUMBER(W335),ISNUMBER(X335)),K335+V335-W335-X335,"")</f>
        <v/>
      </c>
      <c r="Z335" s="23" t="n"/>
      <c r="AA335" s="24">
        <f>IF(ISNUMBER(Z335),Z335,IF(ISNUMBER(K336),K336,""))</f>
        <v/>
      </c>
      <c r="AB335" s="27">
        <f>IF(AND(ISNUMBER(Y335),ISNUMBER(AA335)),AA335-Y335,"")</f>
        <v/>
      </c>
      <c r="AC335" s="24">
        <f>IF(ISNUMBER(AA335),0.04*AA335,"")</f>
        <v/>
      </c>
      <c r="AD335" s="28">
        <f>IF(AND(ISNUMBER(AB335),ISNUMBER(AA335)),IF(AA335=0,"",AB335/AA335),"")</f>
        <v/>
      </c>
      <c r="AE335" s="29">
        <f>IF(ISNUMBER(AB335),IF(ROUND(ABS(AB335),3)&lt;=ROUND(AC335,3),"Inside 4%","Over 4%"),"")</f>
        <v/>
      </c>
      <c r="AF335" s="22" t="n"/>
    </row>
    <row r="336">
      <c r="A336" s="30">
        <f>IF(A335="","",A335+1)</f>
        <v/>
      </c>
      <c r="B336" s="22" t="n"/>
      <c r="C336" s="23" t="n"/>
      <c r="D336" s="22" t="n"/>
      <c r="E336" s="22" t="n"/>
      <c r="F336" s="23" t="n"/>
      <c r="G336" s="22" t="n"/>
      <c r="H336" s="22" t="n"/>
      <c r="I336" s="23" t="n"/>
      <c r="J336" s="22" t="n"/>
      <c r="K336" s="24">
        <f>IF(COUNT(C336,F336,I336)=0,"",SUM(C336,F336,I336))</f>
        <v/>
      </c>
      <c r="L336" s="25" t="n"/>
      <c r="M336" s="25" t="n"/>
      <c r="N336" s="25" t="n"/>
      <c r="O336" s="25" t="n"/>
      <c r="P336" s="25" t="n"/>
      <c r="Q336" s="25" t="n"/>
      <c r="R336" s="25" t="n"/>
      <c r="S336" s="25" t="n"/>
      <c r="T336" s="24">
        <f>IF(COUNT(L336:S336)=0,"",SUM(L336:S336))</f>
        <v/>
      </c>
      <c r="U336" s="23" t="n"/>
      <c r="V336" s="26">
        <f>IF(A336="","",SUMIFS('Tankers'!$G$4:$G$2003,'Tankers'!$A$4:$A$2003,A336,'Tankers'!$D$4:$D$2003,$I$3))</f>
        <v/>
      </c>
      <c r="W336" s="26">
        <f>IF(V336="","",IF($T$3="",0,V336*$T$3/100))</f>
        <v/>
      </c>
      <c r="X336" s="24">
        <f>IF(OR(NOT(ISNUMBER(T336)),NOT(ISNUMBER(T337))),"",IF(COUNT(L336:S336)&lt;&gt;COUNT(L337:S337),"Check the meters",T337-T336-IF($L$4="Yes",N(U336),0)))</f>
        <v/>
      </c>
      <c r="Y336" s="24">
        <f>IF(AND(ISNUMBER(K336),ISNUMBER(V336),ISNUMBER(W336),ISNUMBER(X336)),K336+V336-W336-X336,"")</f>
        <v/>
      </c>
      <c r="Z336" s="23" t="n"/>
      <c r="AA336" s="24">
        <f>IF(ISNUMBER(Z336),Z336,IF(ISNUMBER(K337),K337,""))</f>
        <v/>
      </c>
      <c r="AB336" s="27">
        <f>IF(AND(ISNUMBER(Y336),ISNUMBER(AA336)),AA336-Y336,"")</f>
        <v/>
      </c>
      <c r="AC336" s="24">
        <f>IF(ISNUMBER(AA336),0.04*AA336,"")</f>
        <v/>
      </c>
      <c r="AD336" s="28">
        <f>IF(AND(ISNUMBER(AB336),ISNUMBER(AA336)),IF(AA336=0,"",AB336/AA336),"")</f>
        <v/>
      </c>
      <c r="AE336" s="29">
        <f>IF(ISNUMBER(AB336),IF(ROUND(ABS(AB336),3)&lt;=ROUND(AC336,3),"Inside 4%","Over 4%"),"")</f>
        <v/>
      </c>
      <c r="AF336" s="22" t="n"/>
    </row>
    <row r="337">
      <c r="A337" s="30">
        <f>IF(A336="","",A336+1)</f>
        <v/>
      </c>
      <c r="B337" s="22" t="n"/>
      <c r="C337" s="23" t="n"/>
      <c r="D337" s="22" t="n"/>
      <c r="E337" s="22" t="n"/>
      <c r="F337" s="23" t="n"/>
      <c r="G337" s="22" t="n"/>
      <c r="H337" s="22" t="n"/>
      <c r="I337" s="23" t="n"/>
      <c r="J337" s="22" t="n"/>
      <c r="K337" s="24">
        <f>IF(COUNT(C337,F337,I337)=0,"",SUM(C337,F337,I337))</f>
        <v/>
      </c>
      <c r="L337" s="25" t="n"/>
      <c r="M337" s="25" t="n"/>
      <c r="N337" s="25" t="n"/>
      <c r="O337" s="25" t="n"/>
      <c r="P337" s="25" t="n"/>
      <c r="Q337" s="25" t="n"/>
      <c r="R337" s="25" t="n"/>
      <c r="S337" s="25" t="n"/>
      <c r="T337" s="24">
        <f>IF(COUNT(L337:S337)=0,"",SUM(L337:S337))</f>
        <v/>
      </c>
      <c r="U337" s="23" t="n"/>
      <c r="V337" s="26">
        <f>IF(A337="","",SUMIFS('Tankers'!$G$4:$G$2003,'Tankers'!$A$4:$A$2003,A337,'Tankers'!$D$4:$D$2003,$I$3))</f>
        <v/>
      </c>
      <c r="W337" s="26">
        <f>IF(V337="","",IF($T$3="",0,V337*$T$3/100))</f>
        <v/>
      </c>
      <c r="X337" s="24">
        <f>IF(OR(NOT(ISNUMBER(T337)),NOT(ISNUMBER(T338))),"",IF(COUNT(L337:S337)&lt;&gt;COUNT(L338:S338),"Check the meters",T338-T337-IF($L$4="Yes",N(U337),0)))</f>
        <v/>
      </c>
      <c r="Y337" s="24">
        <f>IF(AND(ISNUMBER(K337),ISNUMBER(V337),ISNUMBER(W337),ISNUMBER(X337)),K337+V337-W337-X337,"")</f>
        <v/>
      </c>
      <c r="Z337" s="23" t="n"/>
      <c r="AA337" s="24">
        <f>IF(ISNUMBER(Z337),Z337,IF(ISNUMBER(K338),K338,""))</f>
        <v/>
      </c>
      <c r="AB337" s="27">
        <f>IF(AND(ISNUMBER(Y337),ISNUMBER(AA337)),AA337-Y337,"")</f>
        <v/>
      </c>
      <c r="AC337" s="24">
        <f>IF(ISNUMBER(AA337),0.04*AA337,"")</f>
        <v/>
      </c>
      <c r="AD337" s="28">
        <f>IF(AND(ISNUMBER(AB337),ISNUMBER(AA337)),IF(AA337=0,"",AB337/AA337),"")</f>
        <v/>
      </c>
      <c r="AE337" s="29">
        <f>IF(ISNUMBER(AB337),IF(ROUND(ABS(AB337),3)&lt;=ROUND(AC337,3),"Inside 4%","Over 4%"),"")</f>
        <v/>
      </c>
      <c r="AF337" s="22" t="n"/>
    </row>
    <row r="338">
      <c r="A338" s="30">
        <f>IF(A337="","",A337+1)</f>
        <v/>
      </c>
      <c r="B338" s="22" t="n"/>
      <c r="C338" s="23" t="n"/>
      <c r="D338" s="22" t="n"/>
      <c r="E338" s="22" t="n"/>
      <c r="F338" s="23" t="n"/>
      <c r="G338" s="22" t="n"/>
      <c r="H338" s="22" t="n"/>
      <c r="I338" s="23" t="n"/>
      <c r="J338" s="22" t="n"/>
      <c r="K338" s="24">
        <f>IF(COUNT(C338,F338,I338)=0,"",SUM(C338,F338,I338))</f>
        <v/>
      </c>
      <c r="L338" s="25" t="n"/>
      <c r="M338" s="25" t="n"/>
      <c r="N338" s="25" t="n"/>
      <c r="O338" s="25" t="n"/>
      <c r="P338" s="25" t="n"/>
      <c r="Q338" s="25" t="n"/>
      <c r="R338" s="25" t="n"/>
      <c r="S338" s="25" t="n"/>
      <c r="T338" s="24">
        <f>IF(COUNT(L338:S338)=0,"",SUM(L338:S338))</f>
        <v/>
      </c>
      <c r="U338" s="23" t="n"/>
      <c r="V338" s="26">
        <f>IF(A338="","",SUMIFS('Tankers'!$G$4:$G$2003,'Tankers'!$A$4:$A$2003,A338,'Tankers'!$D$4:$D$2003,$I$3))</f>
        <v/>
      </c>
      <c r="W338" s="26">
        <f>IF(V338="","",IF($T$3="",0,V338*$T$3/100))</f>
        <v/>
      </c>
      <c r="X338" s="24">
        <f>IF(OR(NOT(ISNUMBER(T338)),NOT(ISNUMBER(T339))),"",IF(COUNT(L338:S338)&lt;&gt;COUNT(L339:S339),"Check the meters",T339-T338-IF($L$4="Yes",N(U338),0)))</f>
        <v/>
      </c>
      <c r="Y338" s="24">
        <f>IF(AND(ISNUMBER(K338),ISNUMBER(V338),ISNUMBER(W338),ISNUMBER(X338)),K338+V338-W338-X338,"")</f>
        <v/>
      </c>
      <c r="Z338" s="23" t="n"/>
      <c r="AA338" s="24">
        <f>IF(ISNUMBER(Z338),Z338,IF(ISNUMBER(K339),K339,""))</f>
        <v/>
      </c>
      <c r="AB338" s="27">
        <f>IF(AND(ISNUMBER(Y338),ISNUMBER(AA338)),AA338-Y338,"")</f>
        <v/>
      </c>
      <c r="AC338" s="24">
        <f>IF(ISNUMBER(AA338),0.04*AA338,"")</f>
        <v/>
      </c>
      <c r="AD338" s="28">
        <f>IF(AND(ISNUMBER(AB338),ISNUMBER(AA338)),IF(AA338=0,"",AB338/AA338),"")</f>
        <v/>
      </c>
      <c r="AE338" s="29">
        <f>IF(ISNUMBER(AB338),IF(ROUND(ABS(AB338),3)&lt;=ROUND(AC338,3),"Inside 4%","Over 4%"),"")</f>
        <v/>
      </c>
      <c r="AF338" s="22" t="n"/>
    </row>
    <row r="339">
      <c r="A339" s="30">
        <f>IF(A338="","",A338+1)</f>
        <v/>
      </c>
      <c r="B339" s="22" t="n"/>
      <c r="C339" s="23" t="n"/>
      <c r="D339" s="22" t="n"/>
      <c r="E339" s="22" t="n"/>
      <c r="F339" s="23" t="n"/>
      <c r="G339" s="22" t="n"/>
      <c r="H339" s="22" t="n"/>
      <c r="I339" s="23" t="n"/>
      <c r="J339" s="22" t="n"/>
      <c r="K339" s="24">
        <f>IF(COUNT(C339,F339,I339)=0,"",SUM(C339,F339,I339))</f>
        <v/>
      </c>
      <c r="L339" s="25" t="n"/>
      <c r="M339" s="25" t="n"/>
      <c r="N339" s="25" t="n"/>
      <c r="O339" s="25" t="n"/>
      <c r="P339" s="25" t="n"/>
      <c r="Q339" s="25" t="n"/>
      <c r="R339" s="25" t="n"/>
      <c r="S339" s="25" t="n"/>
      <c r="T339" s="24">
        <f>IF(COUNT(L339:S339)=0,"",SUM(L339:S339))</f>
        <v/>
      </c>
      <c r="U339" s="23" t="n"/>
      <c r="V339" s="26">
        <f>IF(A339="","",SUMIFS('Tankers'!$G$4:$G$2003,'Tankers'!$A$4:$A$2003,A339,'Tankers'!$D$4:$D$2003,$I$3))</f>
        <v/>
      </c>
      <c r="W339" s="26">
        <f>IF(V339="","",IF($T$3="",0,V339*$T$3/100))</f>
        <v/>
      </c>
      <c r="X339" s="24">
        <f>IF(OR(NOT(ISNUMBER(T339)),NOT(ISNUMBER(T340))),"",IF(COUNT(L339:S339)&lt;&gt;COUNT(L340:S340),"Check the meters",T340-T339-IF($L$4="Yes",N(U339),0)))</f>
        <v/>
      </c>
      <c r="Y339" s="24">
        <f>IF(AND(ISNUMBER(K339),ISNUMBER(V339),ISNUMBER(W339),ISNUMBER(X339)),K339+V339-W339-X339,"")</f>
        <v/>
      </c>
      <c r="Z339" s="23" t="n"/>
      <c r="AA339" s="24">
        <f>IF(ISNUMBER(Z339),Z339,IF(ISNUMBER(K340),K340,""))</f>
        <v/>
      </c>
      <c r="AB339" s="27">
        <f>IF(AND(ISNUMBER(Y339),ISNUMBER(AA339)),AA339-Y339,"")</f>
        <v/>
      </c>
      <c r="AC339" s="24">
        <f>IF(ISNUMBER(AA339),0.04*AA339,"")</f>
        <v/>
      </c>
      <c r="AD339" s="28">
        <f>IF(AND(ISNUMBER(AB339),ISNUMBER(AA339)),IF(AA339=0,"",AB339/AA339),"")</f>
        <v/>
      </c>
      <c r="AE339" s="29">
        <f>IF(ISNUMBER(AB339),IF(ROUND(ABS(AB339),3)&lt;=ROUND(AC339,3),"Inside 4%","Over 4%"),"")</f>
        <v/>
      </c>
      <c r="AF339" s="22" t="n"/>
    </row>
    <row r="340">
      <c r="A340" s="30">
        <f>IF(A339="","",A339+1)</f>
        <v/>
      </c>
      <c r="B340" s="22" t="n"/>
      <c r="C340" s="23" t="n"/>
      <c r="D340" s="22" t="n"/>
      <c r="E340" s="22" t="n"/>
      <c r="F340" s="23" t="n"/>
      <c r="G340" s="22" t="n"/>
      <c r="H340" s="22" t="n"/>
      <c r="I340" s="23" t="n"/>
      <c r="J340" s="22" t="n"/>
      <c r="K340" s="24">
        <f>IF(COUNT(C340,F340,I340)=0,"",SUM(C340,F340,I340))</f>
        <v/>
      </c>
      <c r="L340" s="25" t="n"/>
      <c r="M340" s="25" t="n"/>
      <c r="N340" s="25" t="n"/>
      <c r="O340" s="25" t="n"/>
      <c r="P340" s="25" t="n"/>
      <c r="Q340" s="25" t="n"/>
      <c r="R340" s="25" t="n"/>
      <c r="S340" s="25" t="n"/>
      <c r="T340" s="24">
        <f>IF(COUNT(L340:S340)=0,"",SUM(L340:S340))</f>
        <v/>
      </c>
      <c r="U340" s="23" t="n"/>
      <c r="V340" s="26">
        <f>IF(A340="","",SUMIFS('Tankers'!$G$4:$G$2003,'Tankers'!$A$4:$A$2003,A340,'Tankers'!$D$4:$D$2003,$I$3))</f>
        <v/>
      </c>
      <c r="W340" s="26">
        <f>IF(V340="","",IF($T$3="",0,V340*$T$3/100))</f>
        <v/>
      </c>
      <c r="X340" s="24">
        <f>IF(OR(NOT(ISNUMBER(T340)),NOT(ISNUMBER(T341))),"",IF(COUNT(L340:S340)&lt;&gt;COUNT(L341:S341),"Check the meters",T341-T340-IF($L$4="Yes",N(U340),0)))</f>
        <v/>
      </c>
      <c r="Y340" s="24">
        <f>IF(AND(ISNUMBER(K340),ISNUMBER(V340),ISNUMBER(W340),ISNUMBER(X340)),K340+V340-W340-X340,"")</f>
        <v/>
      </c>
      <c r="Z340" s="23" t="n"/>
      <c r="AA340" s="24">
        <f>IF(ISNUMBER(Z340),Z340,IF(ISNUMBER(K341),K341,""))</f>
        <v/>
      </c>
      <c r="AB340" s="27">
        <f>IF(AND(ISNUMBER(Y340),ISNUMBER(AA340)),AA340-Y340,"")</f>
        <v/>
      </c>
      <c r="AC340" s="24">
        <f>IF(ISNUMBER(AA340),0.04*AA340,"")</f>
        <v/>
      </c>
      <c r="AD340" s="28">
        <f>IF(AND(ISNUMBER(AB340),ISNUMBER(AA340)),IF(AA340=0,"",AB340/AA340),"")</f>
        <v/>
      </c>
      <c r="AE340" s="29">
        <f>IF(ISNUMBER(AB340),IF(ROUND(ABS(AB340),3)&lt;=ROUND(AC340,3),"Inside 4%","Over 4%"),"")</f>
        <v/>
      </c>
      <c r="AF340" s="22" t="n"/>
    </row>
    <row r="341">
      <c r="A341" s="30">
        <f>IF(A340="","",A340+1)</f>
        <v/>
      </c>
      <c r="B341" s="22" t="n"/>
      <c r="C341" s="23" t="n"/>
      <c r="D341" s="22" t="n"/>
      <c r="E341" s="22" t="n"/>
      <c r="F341" s="23" t="n"/>
      <c r="G341" s="22" t="n"/>
      <c r="H341" s="22" t="n"/>
      <c r="I341" s="23" t="n"/>
      <c r="J341" s="22" t="n"/>
      <c r="K341" s="24">
        <f>IF(COUNT(C341,F341,I341)=0,"",SUM(C341,F341,I341))</f>
        <v/>
      </c>
      <c r="L341" s="25" t="n"/>
      <c r="M341" s="25" t="n"/>
      <c r="N341" s="25" t="n"/>
      <c r="O341" s="25" t="n"/>
      <c r="P341" s="25" t="n"/>
      <c r="Q341" s="25" t="n"/>
      <c r="R341" s="25" t="n"/>
      <c r="S341" s="25" t="n"/>
      <c r="T341" s="24">
        <f>IF(COUNT(L341:S341)=0,"",SUM(L341:S341))</f>
        <v/>
      </c>
      <c r="U341" s="23" t="n"/>
      <c r="V341" s="26">
        <f>IF(A341="","",SUMIFS('Tankers'!$G$4:$G$2003,'Tankers'!$A$4:$A$2003,A341,'Tankers'!$D$4:$D$2003,$I$3))</f>
        <v/>
      </c>
      <c r="W341" s="26">
        <f>IF(V341="","",IF($T$3="",0,V341*$T$3/100))</f>
        <v/>
      </c>
      <c r="X341" s="24">
        <f>IF(OR(NOT(ISNUMBER(T341)),NOT(ISNUMBER(T342))),"",IF(COUNT(L341:S341)&lt;&gt;COUNT(L342:S342),"Check the meters",T342-T341-IF($L$4="Yes",N(U341),0)))</f>
        <v/>
      </c>
      <c r="Y341" s="24">
        <f>IF(AND(ISNUMBER(K341),ISNUMBER(V341),ISNUMBER(W341),ISNUMBER(X341)),K341+V341-W341-X341,"")</f>
        <v/>
      </c>
      <c r="Z341" s="23" t="n"/>
      <c r="AA341" s="24">
        <f>IF(ISNUMBER(Z341),Z341,IF(ISNUMBER(K342),K342,""))</f>
        <v/>
      </c>
      <c r="AB341" s="27">
        <f>IF(AND(ISNUMBER(Y341),ISNUMBER(AA341)),AA341-Y341,"")</f>
        <v/>
      </c>
      <c r="AC341" s="24">
        <f>IF(ISNUMBER(AA341),0.04*AA341,"")</f>
        <v/>
      </c>
      <c r="AD341" s="28">
        <f>IF(AND(ISNUMBER(AB341),ISNUMBER(AA341)),IF(AA341=0,"",AB341/AA341),"")</f>
        <v/>
      </c>
      <c r="AE341" s="29">
        <f>IF(ISNUMBER(AB341),IF(ROUND(ABS(AB341),3)&lt;=ROUND(AC341,3),"Inside 4%","Over 4%"),"")</f>
        <v/>
      </c>
      <c r="AF341" s="22" t="n"/>
    </row>
    <row r="342">
      <c r="A342" s="30">
        <f>IF(A341="","",A341+1)</f>
        <v/>
      </c>
      <c r="B342" s="22" t="n"/>
      <c r="C342" s="23" t="n"/>
      <c r="D342" s="22" t="n"/>
      <c r="E342" s="22" t="n"/>
      <c r="F342" s="23" t="n"/>
      <c r="G342" s="22" t="n"/>
      <c r="H342" s="22" t="n"/>
      <c r="I342" s="23" t="n"/>
      <c r="J342" s="22" t="n"/>
      <c r="K342" s="24">
        <f>IF(COUNT(C342,F342,I342)=0,"",SUM(C342,F342,I342))</f>
        <v/>
      </c>
      <c r="L342" s="25" t="n"/>
      <c r="M342" s="25" t="n"/>
      <c r="N342" s="25" t="n"/>
      <c r="O342" s="25" t="n"/>
      <c r="P342" s="25" t="n"/>
      <c r="Q342" s="25" t="n"/>
      <c r="R342" s="25" t="n"/>
      <c r="S342" s="25" t="n"/>
      <c r="T342" s="24">
        <f>IF(COUNT(L342:S342)=0,"",SUM(L342:S342))</f>
        <v/>
      </c>
      <c r="U342" s="23" t="n"/>
      <c r="V342" s="26">
        <f>IF(A342="","",SUMIFS('Tankers'!$G$4:$G$2003,'Tankers'!$A$4:$A$2003,A342,'Tankers'!$D$4:$D$2003,$I$3))</f>
        <v/>
      </c>
      <c r="W342" s="26">
        <f>IF(V342="","",IF($T$3="",0,V342*$T$3/100))</f>
        <v/>
      </c>
      <c r="X342" s="24">
        <f>IF(OR(NOT(ISNUMBER(T342)),NOT(ISNUMBER(T343))),"",IF(COUNT(L342:S342)&lt;&gt;COUNT(L343:S343),"Check the meters",T343-T342-IF($L$4="Yes",N(U342),0)))</f>
        <v/>
      </c>
      <c r="Y342" s="24">
        <f>IF(AND(ISNUMBER(K342),ISNUMBER(V342),ISNUMBER(W342),ISNUMBER(X342)),K342+V342-W342-X342,"")</f>
        <v/>
      </c>
      <c r="Z342" s="23" t="n"/>
      <c r="AA342" s="24">
        <f>IF(ISNUMBER(Z342),Z342,IF(ISNUMBER(K343),K343,""))</f>
        <v/>
      </c>
      <c r="AB342" s="27">
        <f>IF(AND(ISNUMBER(Y342),ISNUMBER(AA342)),AA342-Y342,"")</f>
        <v/>
      </c>
      <c r="AC342" s="24">
        <f>IF(ISNUMBER(AA342),0.04*AA342,"")</f>
        <v/>
      </c>
      <c r="AD342" s="28">
        <f>IF(AND(ISNUMBER(AB342),ISNUMBER(AA342)),IF(AA342=0,"",AB342/AA342),"")</f>
        <v/>
      </c>
      <c r="AE342" s="29">
        <f>IF(ISNUMBER(AB342),IF(ROUND(ABS(AB342),3)&lt;=ROUND(AC342,3),"Inside 4%","Over 4%"),"")</f>
        <v/>
      </c>
      <c r="AF342" s="22" t="n"/>
    </row>
    <row r="343">
      <c r="A343" s="30">
        <f>IF(A342="","",A342+1)</f>
        <v/>
      </c>
      <c r="B343" s="22" t="n"/>
      <c r="C343" s="23" t="n"/>
      <c r="D343" s="22" t="n"/>
      <c r="E343" s="22" t="n"/>
      <c r="F343" s="23" t="n"/>
      <c r="G343" s="22" t="n"/>
      <c r="H343" s="22" t="n"/>
      <c r="I343" s="23" t="n"/>
      <c r="J343" s="22" t="n"/>
      <c r="K343" s="24">
        <f>IF(COUNT(C343,F343,I343)=0,"",SUM(C343,F343,I343))</f>
        <v/>
      </c>
      <c r="L343" s="25" t="n"/>
      <c r="M343" s="25" t="n"/>
      <c r="N343" s="25" t="n"/>
      <c r="O343" s="25" t="n"/>
      <c r="P343" s="25" t="n"/>
      <c r="Q343" s="25" t="n"/>
      <c r="R343" s="25" t="n"/>
      <c r="S343" s="25" t="n"/>
      <c r="T343" s="24">
        <f>IF(COUNT(L343:S343)=0,"",SUM(L343:S343))</f>
        <v/>
      </c>
      <c r="U343" s="23" t="n"/>
      <c r="V343" s="26">
        <f>IF(A343="","",SUMIFS('Tankers'!$G$4:$G$2003,'Tankers'!$A$4:$A$2003,A343,'Tankers'!$D$4:$D$2003,$I$3))</f>
        <v/>
      </c>
      <c r="W343" s="26">
        <f>IF(V343="","",IF($T$3="",0,V343*$T$3/100))</f>
        <v/>
      </c>
      <c r="X343" s="24">
        <f>IF(OR(NOT(ISNUMBER(T343)),NOT(ISNUMBER(T344))),"",IF(COUNT(L343:S343)&lt;&gt;COUNT(L344:S344),"Check the meters",T344-T343-IF($L$4="Yes",N(U343),0)))</f>
        <v/>
      </c>
      <c r="Y343" s="24">
        <f>IF(AND(ISNUMBER(K343),ISNUMBER(V343),ISNUMBER(W343),ISNUMBER(X343)),K343+V343-W343-X343,"")</f>
        <v/>
      </c>
      <c r="Z343" s="23" t="n"/>
      <c r="AA343" s="24">
        <f>IF(ISNUMBER(Z343),Z343,IF(ISNUMBER(K344),K344,""))</f>
        <v/>
      </c>
      <c r="AB343" s="27">
        <f>IF(AND(ISNUMBER(Y343),ISNUMBER(AA343)),AA343-Y343,"")</f>
        <v/>
      </c>
      <c r="AC343" s="24">
        <f>IF(ISNUMBER(AA343),0.04*AA343,"")</f>
        <v/>
      </c>
      <c r="AD343" s="28">
        <f>IF(AND(ISNUMBER(AB343),ISNUMBER(AA343)),IF(AA343=0,"",AB343/AA343),"")</f>
        <v/>
      </c>
      <c r="AE343" s="29">
        <f>IF(ISNUMBER(AB343),IF(ROUND(ABS(AB343),3)&lt;=ROUND(AC343,3),"Inside 4%","Over 4%"),"")</f>
        <v/>
      </c>
      <c r="AF343" s="22" t="n"/>
    </row>
    <row r="344">
      <c r="A344" s="30">
        <f>IF(A343="","",A343+1)</f>
        <v/>
      </c>
      <c r="B344" s="22" t="n"/>
      <c r="C344" s="23" t="n"/>
      <c r="D344" s="22" t="n"/>
      <c r="E344" s="22" t="n"/>
      <c r="F344" s="23" t="n"/>
      <c r="G344" s="22" t="n"/>
      <c r="H344" s="22" t="n"/>
      <c r="I344" s="23" t="n"/>
      <c r="J344" s="22" t="n"/>
      <c r="K344" s="24">
        <f>IF(COUNT(C344,F344,I344)=0,"",SUM(C344,F344,I344))</f>
        <v/>
      </c>
      <c r="L344" s="25" t="n"/>
      <c r="M344" s="25" t="n"/>
      <c r="N344" s="25" t="n"/>
      <c r="O344" s="25" t="n"/>
      <c r="P344" s="25" t="n"/>
      <c r="Q344" s="25" t="n"/>
      <c r="R344" s="25" t="n"/>
      <c r="S344" s="25" t="n"/>
      <c r="T344" s="24">
        <f>IF(COUNT(L344:S344)=0,"",SUM(L344:S344))</f>
        <v/>
      </c>
      <c r="U344" s="23" t="n"/>
      <c r="V344" s="26">
        <f>IF(A344="","",SUMIFS('Tankers'!$G$4:$G$2003,'Tankers'!$A$4:$A$2003,A344,'Tankers'!$D$4:$D$2003,$I$3))</f>
        <v/>
      </c>
      <c r="W344" s="26">
        <f>IF(V344="","",IF($T$3="",0,V344*$T$3/100))</f>
        <v/>
      </c>
      <c r="X344" s="24">
        <f>IF(OR(NOT(ISNUMBER(T344)),NOT(ISNUMBER(T345))),"",IF(COUNT(L344:S344)&lt;&gt;COUNT(L345:S345),"Check the meters",T345-T344-IF($L$4="Yes",N(U344),0)))</f>
        <v/>
      </c>
      <c r="Y344" s="24">
        <f>IF(AND(ISNUMBER(K344),ISNUMBER(V344),ISNUMBER(W344),ISNUMBER(X344)),K344+V344-W344-X344,"")</f>
        <v/>
      </c>
      <c r="Z344" s="23" t="n"/>
      <c r="AA344" s="24">
        <f>IF(ISNUMBER(Z344),Z344,IF(ISNUMBER(K345),K345,""))</f>
        <v/>
      </c>
      <c r="AB344" s="27">
        <f>IF(AND(ISNUMBER(Y344),ISNUMBER(AA344)),AA344-Y344,"")</f>
        <v/>
      </c>
      <c r="AC344" s="24">
        <f>IF(ISNUMBER(AA344),0.04*AA344,"")</f>
        <v/>
      </c>
      <c r="AD344" s="28">
        <f>IF(AND(ISNUMBER(AB344),ISNUMBER(AA344)),IF(AA344=0,"",AB344/AA344),"")</f>
        <v/>
      </c>
      <c r="AE344" s="29">
        <f>IF(ISNUMBER(AB344),IF(ROUND(ABS(AB344),3)&lt;=ROUND(AC344,3),"Inside 4%","Over 4%"),"")</f>
        <v/>
      </c>
      <c r="AF344" s="22" t="n"/>
    </row>
    <row r="345">
      <c r="A345" s="30">
        <f>IF(A344="","",A344+1)</f>
        <v/>
      </c>
      <c r="B345" s="22" t="n"/>
      <c r="C345" s="23" t="n"/>
      <c r="D345" s="22" t="n"/>
      <c r="E345" s="22" t="n"/>
      <c r="F345" s="23" t="n"/>
      <c r="G345" s="22" t="n"/>
      <c r="H345" s="22" t="n"/>
      <c r="I345" s="23" t="n"/>
      <c r="J345" s="22" t="n"/>
      <c r="K345" s="24">
        <f>IF(COUNT(C345,F345,I345)=0,"",SUM(C345,F345,I345))</f>
        <v/>
      </c>
      <c r="L345" s="25" t="n"/>
      <c r="M345" s="25" t="n"/>
      <c r="N345" s="25" t="n"/>
      <c r="O345" s="25" t="n"/>
      <c r="P345" s="25" t="n"/>
      <c r="Q345" s="25" t="n"/>
      <c r="R345" s="25" t="n"/>
      <c r="S345" s="25" t="n"/>
      <c r="T345" s="24">
        <f>IF(COUNT(L345:S345)=0,"",SUM(L345:S345))</f>
        <v/>
      </c>
      <c r="U345" s="23" t="n"/>
      <c r="V345" s="26">
        <f>IF(A345="","",SUMIFS('Tankers'!$G$4:$G$2003,'Tankers'!$A$4:$A$2003,A345,'Tankers'!$D$4:$D$2003,$I$3))</f>
        <v/>
      </c>
      <c r="W345" s="26">
        <f>IF(V345="","",IF($T$3="",0,V345*$T$3/100))</f>
        <v/>
      </c>
      <c r="X345" s="24">
        <f>IF(OR(NOT(ISNUMBER(T345)),NOT(ISNUMBER(T346))),"",IF(COUNT(L345:S345)&lt;&gt;COUNT(L346:S346),"Check the meters",T346-T345-IF($L$4="Yes",N(U345),0)))</f>
        <v/>
      </c>
      <c r="Y345" s="24">
        <f>IF(AND(ISNUMBER(K345),ISNUMBER(V345),ISNUMBER(W345),ISNUMBER(X345)),K345+V345-W345-X345,"")</f>
        <v/>
      </c>
      <c r="Z345" s="23" t="n"/>
      <c r="AA345" s="24">
        <f>IF(ISNUMBER(Z345),Z345,IF(ISNUMBER(K346),K346,""))</f>
        <v/>
      </c>
      <c r="AB345" s="27">
        <f>IF(AND(ISNUMBER(Y345),ISNUMBER(AA345)),AA345-Y345,"")</f>
        <v/>
      </c>
      <c r="AC345" s="24">
        <f>IF(ISNUMBER(AA345),0.04*AA345,"")</f>
        <v/>
      </c>
      <c r="AD345" s="28">
        <f>IF(AND(ISNUMBER(AB345),ISNUMBER(AA345)),IF(AA345=0,"",AB345/AA345),"")</f>
        <v/>
      </c>
      <c r="AE345" s="29">
        <f>IF(ISNUMBER(AB345),IF(ROUND(ABS(AB345),3)&lt;=ROUND(AC345,3),"Inside 4%","Over 4%"),"")</f>
        <v/>
      </c>
      <c r="AF345" s="22" t="n"/>
    </row>
    <row r="346">
      <c r="A346" s="30">
        <f>IF(A345="","",A345+1)</f>
        <v/>
      </c>
      <c r="B346" s="22" t="n"/>
      <c r="C346" s="23" t="n"/>
      <c r="D346" s="22" t="n"/>
      <c r="E346" s="22" t="n"/>
      <c r="F346" s="23" t="n"/>
      <c r="G346" s="22" t="n"/>
      <c r="H346" s="22" t="n"/>
      <c r="I346" s="23" t="n"/>
      <c r="J346" s="22" t="n"/>
      <c r="K346" s="24">
        <f>IF(COUNT(C346,F346,I346)=0,"",SUM(C346,F346,I346))</f>
        <v/>
      </c>
      <c r="L346" s="25" t="n"/>
      <c r="M346" s="25" t="n"/>
      <c r="N346" s="25" t="n"/>
      <c r="O346" s="25" t="n"/>
      <c r="P346" s="25" t="n"/>
      <c r="Q346" s="25" t="n"/>
      <c r="R346" s="25" t="n"/>
      <c r="S346" s="25" t="n"/>
      <c r="T346" s="24">
        <f>IF(COUNT(L346:S346)=0,"",SUM(L346:S346))</f>
        <v/>
      </c>
      <c r="U346" s="23" t="n"/>
      <c r="V346" s="26">
        <f>IF(A346="","",SUMIFS('Tankers'!$G$4:$G$2003,'Tankers'!$A$4:$A$2003,A346,'Tankers'!$D$4:$D$2003,$I$3))</f>
        <v/>
      </c>
      <c r="W346" s="26">
        <f>IF(V346="","",IF($T$3="",0,V346*$T$3/100))</f>
        <v/>
      </c>
      <c r="X346" s="24">
        <f>IF(OR(NOT(ISNUMBER(T346)),NOT(ISNUMBER(T347))),"",IF(COUNT(L346:S346)&lt;&gt;COUNT(L347:S347),"Check the meters",T347-T346-IF($L$4="Yes",N(U346),0)))</f>
        <v/>
      </c>
      <c r="Y346" s="24">
        <f>IF(AND(ISNUMBER(K346),ISNUMBER(V346),ISNUMBER(W346),ISNUMBER(X346)),K346+V346-W346-X346,"")</f>
        <v/>
      </c>
      <c r="Z346" s="23" t="n"/>
      <c r="AA346" s="24">
        <f>IF(ISNUMBER(Z346),Z346,IF(ISNUMBER(K347),K347,""))</f>
        <v/>
      </c>
      <c r="AB346" s="27">
        <f>IF(AND(ISNUMBER(Y346),ISNUMBER(AA346)),AA346-Y346,"")</f>
        <v/>
      </c>
      <c r="AC346" s="24">
        <f>IF(ISNUMBER(AA346),0.04*AA346,"")</f>
        <v/>
      </c>
      <c r="AD346" s="28">
        <f>IF(AND(ISNUMBER(AB346),ISNUMBER(AA346)),IF(AA346=0,"",AB346/AA346),"")</f>
        <v/>
      </c>
      <c r="AE346" s="29">
        <f>IF(ISNUMBER(AB346),IF(ROUND(ABS(AB346),3)&lt;=ROUND(AC346,3),"Inside 4%","Over 4%"),"")</f>
        <v/>
      </c>
      <c r="AF346" s="22" t="n"/>
    </row>
    <row r="347">
      <c r="A347" s="30">
        <f>IF(A346="","",A346+1)</f>
        <v/>
      </c>
      <c r="B347" s="22" t="n"/>
      <c r="C347" s="23" t="n"/>
      <c r="D347" s="22" t="n"/>
      <c r="E347" s="22" t="n"/>
      <c r="F347" s="23" t="n"/>
      <c r="G347" s="22" t="n"/>
      <c r="H347" s="22" t="n"/>
      <c r="I347" s="23" t="n"/>
      <c r="J347" s="22" t="n"/>
      <c r="K347" s="24">
        <f>IF(COUNT(C347,F347,I347)=0,"",SUM(C347,F347,I347))</f>
        <v/>
      </c>
      <c r="L347" s="25" t="n"/>
      <c r="M347" s="25" t="n"/>
      <c r="N347" s="25" t="n"/>
      <c r="O347" s="25" t="n"/>
      <c r="P347" s="25" t="n"/>
      <c r="Q347" s="25" t="n"/>
      <c r="R347" s="25" t="n"/>
      <c r="S347" s="25" t="n"/>
      <c r="T347" s="24">
        <f>IF(COUNT(L347:S347)=0,"",SUM(L347:S347))</f>
        <v/>
      </c>
      <c r="U347" s="23" t="n"/>
      <c r="V347" s="26">
        <f>IF(A347="","",SUMIFS('Tankers'!$G$4:$G$2003,'Tankers'!$A$4:$A$2003,A347,'Tankers'!$D$4:$D$2003,$I$3))</f>
        <v/>
      </c>
      <c r="W347" s="26">
        <f>IF(V347="","",IF($T$3="",0,V347*$T$3/100))</f>
        <v/>
      </c>
      <c r="X347" s="24">
        <f>IF(OR(NOT(ISNUMBER(T347)),NOT(ISNUMBER(T348))),"",IF(COUNT(L347:S347)&lt;&gt;COUNT(L348:S348),"Check the meters",T348-T347-IF($L$4="Yes",N(U347),0)))</f>
        <v/>
      </c>
      <c r="Y347" s="24">
        <f>IF(AND(ISNUMBER(K347),ISNUMBER(V347),ISNUMBER(W347),ISNUMBER(X347)),K347+V347-W347-X347,"")</f>
        <v/>
      </c>
      <c r="Z347" s="23" t="n"/>
      <c r="AA347" s="24">
        <f>IF(ISNUMBER(Z347),Z347,IF(ISNUMBER(K348),K348,""))</f>
        <v/>
      </c>
      <c r="AB347" s="27">
        <f>IF(AND(ISNUMBER(Y347),ISNUMBER(AA347)),AA347-Y347,"")</f>
        <v/>
      </c>
      <c r="AC347" s="24">
        <f>IF(ISNUMBER(AA347),0.04*AA347,"")</f>
        <v/>
      </c>
      <c r="AD347" s="28">
        <f>IF(AND(ISNUMBER(AB347),ISNUMBER(AA347)),IF(AA347=0,"",AB347/AA347),"")</f>
        <v/>
      </c>
      <c r="AE347" s="29">
        <f>IF(ISNUMBER(AB347),IF(ROUND(ABS(AB347),3)&lt;=ROUND(AC347,3),"Inside 4%","Over 4%"),"")</f>
        <v/>
      </c>
      <c r="AF347" s="22" t="n"/>
    </row>
    <row r="348">
      <c r="A348" s="30">
        <f>IF(A347="","",A347+1)</f>
        <v/>
      </c>
      <c r="B348" s="22" t="n"/>
      <c r="C348" s="23" t="n"/>
      <c r="D348" s="22" t="n"/>
      <c r="E348" s="22" t="n"/>
      <c r="F348" s="23" t="n"/>
      <c r="G348" s="22" t="n"/>
      <c r="H348" s="22" t="n"/>
      <c r="I348" s="23" t="n"/>
      <c r="J348" s="22" t="n"/>
      <c r="K348" s="24">
        <f>IF(COUNT(C348,F348,I348)=0,"",SUM(C348,F348,I348))</f>
        <v/>
      </c>
      <c r="L348" s="25" t="n"/>
      <c r="M348" s="25" t="n"/>
      <c r="N348" s="25" t="n"/>
      <c r="O348" s="25" t="n"/>
      <c r="P348" s="25" t="n"/>
      <c r="Q348" s="25" t="n"/>
      <c r="R348" s="25" t="n"/>
      <c r="S348" s="25" t="n"/>
      <c r="T348" s="24">
        <f>IF(COUNT(L348:S348)=0,"",SUM(L348:S348))</f>
        <v/>
      </c>
      <c r="U348" s="23" t="n"/>
      <c r="V348" s="26">
        <f>IF(A348="","",SUMIFS('Tankers'!$G$4:$G$2003,'Tankers'!$A$4:$A$2003,A348,'Tankers'!$D$4:$D$2003,$I$3))</f>
        <v/>
      </c>
      <c r="W348" s="26">
        <f>IF(V348="","",IF($T$3="",0,V348*$T$3/100))</f>
        <v/>
      </c>
      <c r="X348" s="24">
        <f>IF(OR(NOT(ISNUMBER(T348)),NOT(ISNUMBER(T349))),"",IF(COUNT(L348:S348)&lt;&gt;COUNT(L349:S349),"Check the meters",T349-T348-IF($L$4="Yes",N(U348),0)))</f>
        <v/>
      </c>
      <c r="Y348" s="24">
        <f>IF(AND(ISNUMBER(K348),ISNUMBER(V348),ISNUMBER(W348),ISNUMBER(X348)),K348+V348-W348-X348,"")</f>
        <v/>
      </c>
      <c r="Z348" s="23" t="n"/>
      <c r="AA348" s="24">
        <f>IF(ISNUMBER(Z348),Z348,IF(ISNUMBER(K349),K349,""))</f>
        <v/>
      </c>
      <c r="AB348" s="27">
        <f>IF(AND(ISNUMBER(Y348),ISNUMBER(AA348)),AA348-Y348,"")</f>
        <v/>
      </c>
      <c r="AC348" s="24">
        <f>IF(ISNUMBER(AA348),0.04*AA348,"")</f>
        <v/>
      </c>
      <c r="AD348" s="28">
        <f>IF(AND(ISNUMBER(AB348),ISNUMBER(AA348)),IF(AA348=0,"",AB348/AA348),"")</f>
        <v/>
      </c>
      <c r="AE348" s="29">
        <f>IF(ISNUMBER(AB348),IF(ROUND(ABS(AB348),3)&lt;=ROUND(AC348,3),"Inside 4%","Over 4%"),"")</f>
        <v/>
      </c>
      <c r="AF348" s="22" t="n"/>
    </row>
    <row r="349">
      <c r="A349" s="30">
        <f>IF(A348="","",A348+1)</f>
        <v/>
      </c>
      <c r="B349" s="22" t="n"/>
      <c r="C349" s="23" t="n"/>
      <c r="D349" s="22" t="n"/>
      <c r="E349" s="22" t="n"/>
      <c r="F349" s="23" t="n"/>
      <c r="G349" s="22" t="n"/>
      <c r="H349" s="22" t="n"/>
      <c r="I349" s="23" t="n"/>
      <c r="J349" s="22" t="n"/>
      <c r="K349" s="24">
        <f>IF(COUNT(C349,F349,I349)=0,"",SUM(C349,F349,I349))</f>
        <v/>
      </c>
      <c r="L349" s="25" t="n"/>
      <c r="M349" s="25" t="n"/>
      <c r="N349" s="25" t="n"/>
      <c r="O349" s="25" t="n"/>
      <c r="P349" s="25" t="n"/>
      <c r="Q349" s="25" t="n"/>
      <c r="R349" s="25" t="n"/>
      <c r="S349" s="25" t="n"/>
      <c r="T349" s="24">
        <f>IF(COUNT(L349:S349)=0,"",SUM(L349:S349))</f>
        <v/>
      </c>
      <c r="U349" s="23" t="n"/>
      <c r="V349" s="26">
        <f>IF(A349="","",SUMIFS('Tankers'!$G$4:$G$2003,'Tankers'!$A$4:$A$2003,A349,'Tankers'!$D$4:$D$2003,$I$3))</f>
        <v/>
      </c>
      <c r="W349" s="26">
        <f>IF(V349="","",IF($T$3="",0,V349*$T$3/100))</f>
        <v/>
      </c>
      <c r="X349" s="24">
        <f>IF(OR(NOT(ISNUMBER(T349)),NOT(ISNUMBER(T350))),"",IF(COUNT(L349:S349)&lt;&gt;COUNT(L350:S350),"Check the meters",T350-T349-IF($L$4="Yes",N(U349),0)))</f>
        <v/>
      </c>
      <c r="Y349" s="24">
        <f>IF(AND(ISNUMBER(K349),ISNUMBER(V349),ISNUMBER(W349),ISNUMBER(X349)),K349+V349-W349-X349,"")</f>
        <v/>
      </c>
      <c r="Z349" s="23" t="n"/>
      <c r="AA349" s="24">
        <f>IF(ISNUMBER(Z349),Z349,IF(ISNUMBER(K350),K350,""))</f>
        <v/>
      </c>
      <c r="AB349" s="27">
        <f>IF(AND(ISNUMBER(Y349),ISNUMBER(AA349)),AA349-Y349,"")</f>
        <v/>
      </c>
      <c r="AC349" s="24">
        <f>IF(ISNUMBER(AA349),0.04*AA349,"")</f>
        <v/>
      </c>
      <c r="AD349" s="28">
        <f>IF(AND(ISNUMBER(AB349),ISNUMBER(AA349)),IF(AA349=0,"",AB349/AA349),"")</f>
        <v/>
      </c>
      <c r="AE349" s="29">
        <f>IF(ISNUMBER(AB349),IF(ROUND(ABS(AB349),3)&lt;=ROUND(AC349,3),"Inside 4%","Over 4%"),"")</f>
        <v/>
      </c>
      <c r="AF349" s="22" t="n"/>
    </row>
    <row r="350">
      <c r="A350" s="30">
        <f>IF(A349="","",A349+1)</f>
        <v/>
      </c>
      <c r="B350" s="22" t="n"/>
      <c r="C350" s="23" t="n"/>
      <c r="D350" s="22" t="n"/>
      <c r="E350" s="22" t="n"/>
      <c r="F350" s="23" t="n"/>
      <c r="G350" s="22" t="n"/>
      <c r="H350" s="22" t="n"/>
      <c r="I350" s="23" t="n"/>
      <c r="J350" s="22" t="n"/>
      <c r="K350" s="24">
        <f>IF(COUNT(C350,F350,I350)=0,"",SUM(C350,F350,I350))</f>
        <v/>
      </c>
      <c r="L350" s="25" t="n"/>
      <c r="M350" s="25" t="n"/>
      <c r="N350" s="25" t="n"/>
      <c r="O350" s="25" t="n"/>
      <c r="P350" s="25" t="n"/>
      <c r="Q350" s="25" t="n"/>
      <c r="R350" s="25" t="n"/>
      <c r="S350" s="25" t="n"/>
      <c r="T350" s="24">
        <f>IF(COUNT(L350:S350)=0,"",SUM(L350:S350))</f>
        <v/>
      </c>
      <c r="U350" s="23" t="n"/>
      <c r="V350" s="26">
        <f>IF(A350="","",SUMIFS('Tankers'!$G$4:$G$2003,'Tankers'!$A$4:$A$2003,A350,'Tankers'!$D$4:$D$2003,$I$3))</f>
        <v/>
      </c>
      <c r="W350" s="26">
        <f>IF(V350="","",IF($T$3="",0,V350*$T$3/100))</f>
        <v/>
      </c>
      <c r="X350" s="24">
        <f>IF(OR(NOT(ISNUMBER(T350)),NOT(ISNUMBER(T351))),"",IF(COUNT(L350:S350)&lt;&gt;COUNT(L351:S351),"Check the meters",T351-T350-IF($L$4="Yes",N(U350),0)))</f>
        <v/>
      </c>
      <c r="Y350" s="24">
        <f>IF(AND(ISNUMBER(K350),ISNUMBER(V350),ISNUMBER(W350),ISNUMBER(X350)),K350+V350-W350-X350,"")</f>
        <v/>
      </c>
      <c r="Z350" s="23" t="n"/>
      <c r="AA350" s="24">
        <f>IF(ISNUMBER(Z350),Z350,IF(ISNUMBER(K351),K351,""))</f>
        <v/>
      </c>
      <c r="AB350" s="27">
        <f>IF(AND(ISNUMBER(Y350),ISNUMBER(AA350)),AA350-Y350,"")</f>
        <v/>
      </c>
      <c r="AC350" s="24">
        <f>IF(ISNUMBER(AA350),0.04*AA350,"")</f>
        <v/>
      </c>
      <c r="AD350" s="28">
        <f>IF(AND(ISNUMBER(AB350),ISNUMBER(AA350)),IF(AA350=0,"",AB350/AA350),"")</f>
        <v/>
      </c>
      <c r="AE350" s="29">
        <f>IF(ISNUMBER(AB350),IF(ROUND(ABS(AB350),3)&lt;=ROUND(AC350,3),"Inside 4%","Over 4%"),"")</f>
        <v/>
      </c>
      <c r="AF350" s="22" t="n"/>
    </row>
    <row r="351">
      <c r="A351" s="30">
        <f>IF(A350="","",A350+1)</f>
        <v/>
      </c>
      <c r="B351" s="22" t="n"/>
      <c r="C351" s="23" t="n"/>
      <c r="D351" s="22" t="n"/>
      <c r="E351" s="22" t="n"/>
      <c r="F351" s="23" t="n"/>
      <c r="G351" s="22" t="n"/>
      <c r="H351" s="22" t="n"/>
      <c r="I351" s="23" t="n"/>
      <c r="J351" s="22" t="n"/>
      <c r="K351" s="24">
        <f>IF(COUNT(C351,F351,I351)=0,"",SUM(C351,F351,I351))</f>
        <v/>
      </c>
      <c r="L351" s="25" t="n"/>
      <c r="M351" s="25" t="n"/>
      <c r="N351" s="25" t="n"/>
      <c r="O351" s="25" t="n"/>
      <c r="P351" s="25" t="n"/>
      <c r="Q351" s="25" t="n"/>
      <c r="R351" s="25" t="n"/>
      <c r="S351" s="25" t="n"/>
      <c r="T351" s="24">
        <f>IF(COUNT(L351:S351)=0,"",SUM(L351:S351))</f>
        <v/>
      </c>
      <c r="U351" s="23" t="n"/>
      <c r="V351" s="26">
        <f>IF(A351="","",SUMIFS('Tankers'!$G$4:$G$2003,'Tankers'!$A$4:$A$2003,A351,'Tankers'!$D$4:$D$2003,$I$3))</f>
        <v/>
      </c>
      <c r="W351" s="26">
        <f>IF(V351="","",IF($T$3="",0,V351*$T$3/100))</f>
        <v/>
      </c>
      <c r="X351" s="24">
        <f>IF(OR(NOT(ISNUMBER(T351)),NOT(ISNUMBER(T352))),"",IF(COUNT(L351:S351)&lt;&gt;COUNT(L352:S352),"Check the meters",T352-T351-IF($L$4="Yes",N(U351),0)))</f>
        <v/>
      </c>
      <c r="Y351" s="24">
        <f>IF(AND(ISNUMBER(K351),ISNUMBER(V351),ISNUMBER(W351),ISNUMBER(X351)),K351+V351-W351-X351,"")</f>
        <v/>
      </c>
      <c r="Z351" s="23" t="n"/>
      <c r="AA351" s="24">
        <f>IF(ISNUMBER(Z351),Z351,IF(ISNUMBER(K352),K352,""))</f>
        <v/>
      </c>
      <c r="AB351" s="27">
        <f>IF(AND(ISNUMBER(Y351),ISNUMBER(AA351)),AA351-Y351,"")</f>
        <v/>
      </c>
      <c r="AC351" s="24">
        <f>IF(ISNUMBER(AA351),0.04*AA351,"")</f>
        <v/>
      </c>
      <c r="AD351" s="28">
        <f>IF(AND(ISNUMBER(AB351),ISNUMBER(AA351)),IF(AA351=0,"",AB351/AA351),"")</f>
        <v/>
      </c>
      <c r="AE351" s="29">
        <f>IF(ISNUMBER(AB351),IF(ROUND(ABS(AB351),3)&lt;=ROUND(AC351,3),"Inside 4%","Over 4%"),"")</f>
        <v/>
      </c>
      <c r="AF351" s="22" t="n"/>
    </row>
    <row r="352">
      <c r="A352" s="30">
        <f>IF(A351="","",A351+1)</f>
        <v/>
      </c>
      <c r="B352" s="22" t="n"/>
      <c r="C352" s="23" t="n"/>
      <c r="D352" s="22" t="n"/>
      <c r="E352" s="22" t="n"/>
      <c r="F352" s="23" t="n"/>
      <c r="G352" s="22" t="n"/>
      <c r="H352" s="22" t="n"/>
      <c r="I352" s="23" t="n"/>
      <c r="J352" s="22" t="n"/>
      <c r="K352" s="24">
        <f>IF(COUNT(C352,F352,I352)=0,"",SUM(C352,F352,I352))</f>
        <v/>
      </c>
      <c r="L352" s="25" t="n"/>
      <c r="M352" s="25" t="n"/>
      <c r="N352" s="25" t="n"/>
      <c r="O352" s="25" t="n"/>
      <c r="P352" s="25" t="n"/>
      <c r="Q352" s="25" t="n"/>
      <c r="R352" s="25" t="n"/>
      <c r="S352" s="25" t="n"/>
      <c r="T352" s="24">
        <f>IF(COUNT(L352:S352)=0,"",SUM(L352:S352))</f>
        <v/>
      </c>
      <c r="U352" s="23" t="n"/>
      <c r="V352" s="26">
        <f>IF(A352="","",SUMIFS('Tankers'!$G$4:$G$2003,'Tankers'!$A$4:$A$2003,A352,'Tankers'!$D$4:$D$2003,$I$3))</f>
        <v/>
      </c>
      <c r="W352" s="26">
        <f>IF(V352="","",IF($T$3="",0,V352*$T$3/100))</f>
        <v/>
      </c>
      <c r="X352" s="24">
        <f>IF(OR(NOT(ISNUMBER(T352)),NOT(ISNUMBER(T353))),"",IF(COUNT(L352:S352)&lt;&gt;COUNT(L353:S353),"Check the meters",T353-T352-IF($L$4="Yes",N(U352),0)))</f>
        <v/>
      </c>
      <c r="Y352" s="24">
        <f>IF(AND(ISNUMBER(K352),ISNUMBER(V352),ISNUMBER(W352),ISNUMBER(X352)),K352+V352-W352-X352,"")</f>
        <v/>
      </c>
      <c r="Z352" s="23" t="n"/>
      <c r="AA352" s="24">
        <f>IF(ISNUMBER(Z352),Z352,IF(ISNUMBER(K353),K353,""))</f>
        <v/>
      </c>
      <c r="AB352" s="27">
        <f>IF(AND(ISNUMBER(Y352),ISNUMBER(AA352)),AA352-Y352,"")</f>
        <v/>
      </c>
      <c r="AC352" s="24">
        <f>IF(ISNUMBER(AA352),0.04*AA352,"")</f>
        <v/>
      </c>
      <c r="AD352" s="28">
        <f>IF(AND(ISNUMBER(AB352),ISNUMBER(AA352)),IF(AA352=0,"",AB352/AA352),"")</f>
        <v/>
      </c>
      <c r="AE352" s="29">
        <f>IF(ISNUMBER(AB352),IF(ROUND(ABS(AB352),3)&lt;=ROUND(AC352,3),"Inside 4%","Over 4%"),"")</f>
        <v/>
      </c>
      <c r="AF352" s="22" t="n"/>
    </row>
    <row r="353">
      <c r="A353" s="30">
        <f>IF(A352="","",A352+1)</f>
        <v/>
      </c>
      <c r="B353" s="22" t="n"/>
      <c r="C353" s="23" t="n"/>
      <c r="D353" s="22" t="n"/>
      <c r="E353" s="22" t="n"/>
      <c r="F353" s="23" t="n"/>
      <c r="G353" s="22" t="n"/>
      <c r="H353" s="22" t="n"/>
      <c r="I353" s="23" t="n"/>
      <c r="J353" s="22" t="n"/>
      <c r="K353" s="24">
        <f>IF(COUNT(C353,F353,I353)=0,"",SUM(C353,F353,I353))</f>
        <v/>
      </c>
      <c r="L353" s="25" t="n"/>
      <c r="M353" s="25" t="n"/>
      <c r="N353" s="25" t="n"/>
      <c r="O353" s="25" t="n"/>
      <c r="P353" s="25" t="n"/>
      <c r="Q353" s="25" t="n"/>
      <c r="R353" s="25" t="n"/>
      <c r="S353" s="25" t="n"/>
      <c r="T353" s="24">
        <f>IF(COUNT(L353:S353)=0,"",SUM(L353:S353))</f>
        <v/>
      </c>
      <c r="U353" s="23" t="n"/>
      <c r="V353" s="26">
        <f>IF(A353="","",SUMIFS('Tankers'!$G$4:$G$2003,'Tankers'!$A$4:$A$2003,A353,'Tankers'!$D$4:$D$2003,$I$3))</f>
        <v/>
      </c>
      <c r="W353" s="26">
        <f>IF(V353="","",IF($T$3="",0,V353*$T$3/100))</f>
        <v/>
      </c>
      <c r="X353" s="24">
        <f>IF(OR(NOT(ISNUMBER(T353)),NOT(ISNUMBER(T354))),"",IF(COUNT(L353:S353)&lt;&gt;COUNT(L354:S354),"Check the meters",T354-T353-IF($L$4="Yes",N(U353),0)))</f>
        <v/>
      </c>
      <c r="Y353" s="24">
        <f>IF(AND(ISNUMBER(K353),ISNUMBER(V353),ISNUMBER(W353),ISNUMBER(X353)),K353+V353-W353-X353,"")</f>
        <v/>
      </c>
      <c r="Z353" s="23" t="n"/>
      <c r="AA353" s="24">
        <f>IF(ISNUMBER(Z353),Z353,IF(ISNUMBER(K354),K354,""))</f>
        <v/>
      </c>
      <c r="AB353" s="27">
        <f>IF(AND(ISNUMBER(Y353),ISNUMBER(AA353)),AA353-Y353,"")</f>
        <v/>
      </c>
      <c r="AC353" s="24">
        <f>IF(ISNUMBER(AA353),0.04*AA353,"")</f>
        <v/>
      </c>
      <c r="AD353" s="28">
        <f>IF(AND(ISNUMBER(AB353),ISNUMBER(AA353)),IF(AA353=0,"",AB353/AA353),"")</f>
        <v/>
      </c>
      <c r="AE353" s="29">
        <f>IF(ISNUMBER(AB353),IF(ROUND(ABS(AB353),3)&lt;=ROUND(AC353,3),"Inside 4%","Over 4%"),"")</f>
        <v/>
      </c>
      <c r="AF353" s="22" t="n"/>
    </row>
    <row r="354">
      <c r="A354" s="30">
        <f>IF(A353="","",A353+1)</f>
        <v/>
      </c>
      <c r="B354" s="22" t="n"/>
      <c r="C354" s="23" t="n"/>
      <c r="D354" s="22" t="n"/>
      <c r="E354" s="22" t="n"/>
      <c r="F354" s="23" t="n"/>
      <c r="G354" s="22" t="n"/>
      <c r="H354" s="22" t="n"/>
      <c r="I354" s="23" t="n"/>
      <c r="J354" s="22" t="n"/>
      <c r="K354" s="24">
        <f>IF(COUNT(C354,F354,I354)=0,"",SUM(C354,F354,I354))</f>
        <v/>
      </c>
      <c r="L354" s="25" t="n"/>
      <c r="M354" s="25" t="n"/>
      <c r="N354" s="25" t="n"/>
      <c r="O354" s="25" t="n"/>
      <c r="P354" s="25" t="n"/>
      <c r="Q354" s="25" t="n"/>
      <c r="R354" s="25" t="n"/>
      <c r="S354" s="25" t="n"/>
      <c r="T354" s="24">
        <f>IF(COUNT(L354:S354)=0,"",SUM(L354:S354))</f>
        <v/>
      </c>
      <c r="U354" s="23" t="n"/>
      <c r="V354" s="26">
        <f>IF(A354="","",SUMIFS('Tankers'!$G$4:$G$2003,'Tankers'!$A$4:$A$2003,A354,'Tankers'!$D$4:$D$2003,$I$3))</f>
        <v/>
      </c>
      <c r="W354" s="26">
        <f>IF(V354="","",IF($T$3="",0,V354*$T$3/100))</f>
        <v/>
      </c>
      <c r="X354" s="24">
        <f>IF(OR(NOT(ISNUMBER(T354)),NOT(ISNUMBER(T355))),"",IF(COUNT(L354:S354)&lt;&gt;COUNT(L355:S355),"Check the meters",T355-T354-IF($L$4="Yes",N(U354),0)))</f>
        <v/>
      </c>
      <c r="Y354" s="24">
        <f>IF(AND(ISNUMBER(K354),ISNUMBER(V354),ISNUMBER(W354),ISNUMBER(X354)),K354+V354-W354-X354,"")</f>
        <v/>
      </c>
      <c r="Z354" s="23" t="n"/>
      <c r="AA354" s="24">
        <f>IF(ISNUMBER(Z354),Z354,IF(ISNUMBER(K355),K355,""))</f>
        <v/>
      </c>
      <c r="AB354" s="27">
        <f>IF(AND(ISNUMBER(Y354),ISNUMBER(AA354)),AA354-Y354,"")</f>
        <v/>
      </c>
      <c r="AC354" s="24">
        <f>IF(ISNUMBER(AA354),0.04*AA354,"")</f>
        <v/>
      </c>
      <c r="AD354" s="28">
        <f>IF(AND(ISNUMBER(AB354),ISNUMBER(AA354)),IF(AA354=0,"",AB354/AA354),"")</f>
        <v/>
      </c>
      <c r="AE354" s="29">
        <f>IF(ISNUMBER(AB354),IF(ROUND(ABS(AB354),3)&lt;=ROUND(AC354,3),"Inside 4%","Over 4%"),"")</f>
        <v/>
      </c>
      <c r="AF354" s="22" t="n"/>
    </row>
    <row r="355">
      <c r="A355" s="30">
        <f>IF(A354="","",A354+1)</f>
        <v/>
      </c>
      <c r="B355" s="22" t="n"/>
      <c r="C355" s="23" t="n"/>
      <c r="D355" s="22" t="n"/>
      <c r="E355" s="22" t="n"/>
      <c r="F355" s="23" t="n"/>
      <c r="G355" s="22" t="n"/>
      <c r="H355" s="22" t="n"/>
      <c r="I355" s="23" t="n"/>
      <c r="J355" s="22" t="n"/>
      <c r="K355" s="24">
        <f>IF(COUNT(C355,F355,I355)=0,"",SUM(C355,F355,I355))</f>
        <v/>
      </c>
      <c r="L355" s="25" t="n"/>
      <c r="M355" s="25" t="n"/>
      <c r="N355" s="25" t="n"/>
      <c r="O355" s="25" t="n"/>
      <c r="P355" s="25" t="n"/>
      <c r="Q355" s="25" t="n"/>
      <c r="R355" s="25" t="n"/>
      <c r="S355" s="25" t="n"/>
      <c r="T355" s="24">
        <f>IF(COUNT(L355:S355)=0,"",SUM(L355:S355))</f>
        <v/>
      </c>
      <c r="U355" s="23" t="n"/>
      <c r="V355" s="26">
        <f>IF(A355="","",SUMIFS('Tankers'!$G$4:$G$2003,'Tankers'!$A$4:$A$2003,A355,'Tankers'!$D$4:$D$2003,$I$3))</f>
        <v/>
      </c>
      <c r="W355" s="26">
        <f>IF(V355="","",IF($T$3="",0,V355*$T$3/100))</f>
        <v/>
      </c>
      <c r="X355" s="24">
        <f>IF(OR(NOT(ISNUMBER(T355)),NOT(ISNUMBER(T356))),"",IF(COUNT(L355:S355)&lt;&gt;COUNT(L356:S356),"Check the meters",T356-T355-IF($L$4="Yes",N(U355),0)))</f>
        <v/>
      </c>
      <c r="Y355" s="24">
        <f>IF(AND(ISNUMBER(K355),ISNUMBER(V355),ISNUMBER(W355),ISNUMBER(X355)),K355+V355-W355-X355,"")</f>
        <v/>
      </c>
      <c r="Z355" s="23" t="n"/>
      <c r="AA355" s="24">
        <f>IF(ISNUMBER(Z355),Z355,IF(ISNUMBER(K356),K356,""))</f>
        <v/>
      </c>
      <c r="AB355" s="27">
        <f>IF(AND(ISNUMBER(Y355),ISNUMBER(AA355)),AA355-Y355,"")</f>
        <v/>
      </c>
      <c r="AC355" s="24">
        <f>IF(ISNUMBER(AA355),0.04*AA355,"")</f>
        <v/>
      </c>
      <c r="AD355" s="28">
        <f>IF(AND(ISNUMBER(AB355),ISNUMBER(AA355)),IF(AA355=0,"",AB355/AA355),"")</f>
        <v/>
      </c>
      <c r="AE355" s="29">
        <f>IF(ISNUMBER(AB355),IF(ROUND(ABS(AB355),3)&lt;=ROUND(AC355,3),"Inside 4%","Over 4%"),"")</f>
        <v/>
      </c>
      <c r="AF355" s="22" t="n"/>
    </row>
    <row r="356">
      <c r="A356" s="30">
        <f>IF(A355="","",A355+1)</f>
        <v/>
      </c>
      <c r="B356" s="22" t="n"/>
      <c r="C356" s="23" t="n"/>
      <c r="D356" s="22" t="n"/>
      <c r="E356" s="22" t="n"/>
      <c r="F356" s="23" t="n"/>
      <c r="G356" s="22" t="n"/>
      <c r="H356" s="22" t="n"/>
      <c r="I356" s="23" t="n"/>
      <c r="J356" s="22" t="n"/>
      <c r="K356" s="24">
        <f>IF(COUNT(C356,F356,I356)=0,"",SUM(C356,F356,I356))</f>
        <v/>
      </c>
      <c r="L356" s="25" t="n"/>
      <c r="M356" s="25" t="n"/>
      <c r="N356" s="25" t="n"/>
      <c r="O356" s="25" t="n"/>
      <c r="P356" s="25" t="n"/>
      <c r="Q356" s="25" t="n"/>
      <c r="R356" s="25" t="n"/>
      <c r="S356" s="25" t="n"/>
      <c r="T356" s="24">
        <f>IF(COUNT(L356:S356)=0,"",SUM(L356:S356))</f>
        <v/>
      </c>
      <c r="U356" s="23" t="n"/>
      <c r="V356" s="26">
        <f>IF(A356="","",SUMIFS('Tankers'!$G$4:$G$2003,'Tankers'!$A$4:$A$2003,A356,'Tankers'!$D$4:$D$2003,$I$3))</f>
        <v/>
      </c>
      <c r="W356" s="26">
        <f>IF(V356="","",IF($T$3="",0,V356*$T$3/100))</f>
        <v/>
      </c>
      <c r="X356" s="24">
        <f>IF(OR(NOT(ISNUMBER(T356)),NOT(ISNUMBER(T357))),"",IF(COUNT(L356:S356)&lt;&gt;COUNT(L357:S357),"Check the meters",T357-T356-IF($L$4="Yes",N(U356),0)))</f>
        <v/>
      </c>
      <c r="Y356" s="24">
        <f>IF(AND(ISNUMBER(K356),ISNUMBER(V356),ISNUMBER(W356),ISNUMBER(X356)),K356+V356-W356-X356,"")</f>
        <v/>
      </c>
      <c r="Z356" s="23" t="n"/>
      <c r="AA356" s="24">
        <f>IF(ISNUMBER(Z356),Z356,IF(ISNUMBER(K357),K357,""))</f>
        <v/>
      </c>
      <c r="AB356" s="27">
        <f>IF(AND(ISNUMBER(Y356),ISNUMBER(AA356)),AA356-Y356,"")</f>
        <v/>
      </c>
      <c r="AC356" s="24">
        <f>IF(ISNUMBER(AA356),0.04*AA356,"")</f>
        <v/>
      </c>
      <c r="AD356" s="28">
        <f>IF(AND(ISNUMBER(AB356),ISNUMBER(AA356)),IF(AA356=0,"",AB356/AA356),"")</f>
        <v/>
      </c>
      <c r="AE356" s="29">
        <f>IF(ISNUMBER(AB356),IF(ROUND(ABS(AB356),3)&lt;=ROUND(AC356,3),"Inside 4%","Over 4%"),"")</f>
        <v/>
      </c>
      <c r="AF356" s="22" t="n"/>
    </row>
    <row r="357">
      <c r="A357" s="30">
        <f>IF(A356="","",A356+1)</f>
        <v/>
      </c>
      <c r="B357" s="22" t="n"/>
      <c r="C357" s="23" t="n"/>
      <c r="D357" s="22" t="n"/>
      <c r="E357" s="22" t="n"/>
      <c r="F357" s="23" t="n"/>
      <c r="G357" s="22" t="n"/>
      <c r="H357" s="22" t="n"/>
      <c r="I357" s="23" t="n"/>
      <c r="J357" s="22" t="n"/>
      <c r="K357" s="24">
        <f>IF(COUNT(C357,F357,I357)=0,"",SUM(C357,F357,I357))</f>
        <v/>
      </c>
      <c r="L357" s="25" t="n"/>
      <c r="M357" s="25" t="n"/>
      <c r="N357" s="25" t="n"/>
      <c r="O357" s="25" t="n"/>
      <c r="P357" s="25" t="n"/>
      <c r="Q357" s="25" t="n"/>
      <c r="R357" s="25" t="n"/>
      <c r="S357" s="25" t="n"/>
      <c r="T357" s="24">
        <f>IF(COUNT(L357:S357)=0,"",SUM(L357:S357))</f>
        <v/>
      </c>
      <c r="U357" s="23" t="n"/>
      <c r="V357" s="26">
        <f>IF(A357="","",SUMIFS('Tankers'!$G$4:$G$2003,'Tankers'!$A$4:$A$2003,A357,'Tankers'!$D$4:$D$2003,$I$3))</f>
        <v/>
      </c>
      <c r="W357" s="26">
        <f>IF(V357="","",IF($T$3="",0,V357*$T$3/100))</f>
        <v/>
      </c>
      <c r="X357" s="24">
        <f>IF(OR(NOT(ISNUMBER(T357)),NOT(ISNUMBER(T358))),"",IF(COUNT(L357:S357)&lt;&gt;COUNT(L358:S358),"Check the meters",T358-T357-IF($L$4="Yes",N(U357),0)))</f>
        <v/>
      </c>
      <c r="Y357" s="24">
        <f>IF(AND(ISNUMBER(K357),ISNUMBER(V357),ISNUMBER(W357),ISNUMBER(X357)),K357+V357-W357-X357,"")</f>
        <v/>
      </c>
      <c r="Z357" s="23" t="n"/>
      <c r="AA357" s="24">
        <f>IF(ISNUMBER(Z357),Z357,IF(ISNUMBER(K358),K358,""))</f>
        <v/>
      </c>
      <c r="AB357" s="27">
        <f>IF(AND(ISNUMBER(Y357),ISNUMBER(AA357)),AA357-Y357,"")</f>
        <v/>
      </c>
      <c r="AC357" s="24">
        <f>IF(ISNUMBER(AA357),0.04*AA357,"")</f>
        <v/>
      </c>
      <c r="AD357" s="28">
        <f>IF(AND(ISNUMBER(AB357),ISNUMBER(AA357)),IF(AA357=0,"",AB357/AA357),"")</f>
        <v/>
      </c>
      <c r="AE357" s="29">
        <f>IF(ISNUMBER(AB357),IF(ROUND(ABS(AB357),3)&lt;=ROUND(AC357,3),"Inside 4%","Over 4%"),"")</f>
        <v/>
      </c>
      <c r="AF357" s="22" t="n"/>
    </row>
    <row r="358">
      <c r="A358" s="30">
        <f>IF(A357="","",A357+1)</f>
        <v/>
      </c>
      <c r="B358" s="22" t="n"/>
      <c r="C358" s="23" t="n"/>
      <c r="D358" s="22" t="n"/>
      <c r="E358" s="22" t="n"/>
      <c r="F358" s="23" t="n"/>
      <c r="G358" s="22" t="n"/>
      <c r="H358" s="22" t="n"/>
      <c r="I358" s="23" t="n"/>
      <c r="J358" s="22" t="n"/>
      <c r="K358" s="24">
        <f>IF(COUNT(C358,F358,I358)=0,"",SUM(C358,F358,I358))</f>
        <v/>
      </c>
      <c r="L358" s="25" t="n"/>
      <c r="M358" s="25" t="n"/>
      <c r="N358" s="25" t="n"/>
      <c r="O358" s="25" t="n"/>
      <c r="P358" s="25" t="n"/>
      <c r="Q358" s="25" t="n"/>
      <c r="R358" s="25" t="n"/>
      <c r="S358" s="25" t="n"/>
      <c r="T358" s="24">
        <f>IF(COUNT(L358:S358)=0,"",SUM(L358:S358))</f>
        <v/>
      </c>
      <c r="U358" s="23" t="n"/>
      <c r="V358" s="26">
        <f>IF(A358="","",SUMIFS('Tankers'!$G$4:$G$2003,'Tankers'!$A$4:$A$2003,A358,'Tankers'!$D$4:$D$2003,$I$3))</f>
        <v/>
      </c>
      <c r="W358" s="26">
        <f>IF(V358="","",IF($T$3="",0,V358*$T$3/100))</f>
        <v/>
      </c>
      <c r="X358" s="24">
        <f>IF(OR(NOT(ISNUMBER(T358)),NOT(ISNUMBER(T359))),"",IF(COUNT(L358:S358)&lt;&gt;COUNT(L359:S359),"Check the meters",T359-T358-IF($L$4="Yes",N(U358),0)))</f>
        <v/>
      </c>
      <c r="Y358" s="24">
        <f>IF(AND(ISNUMBER(K358),ISNUMBER(V358),ISNUMBER(W358),ISNUMBER(X358)),K358+V358-W358-X358,"")</f>
        <v/>
      </c>
      <c r="Z358" s="23" t="n"/>
      <c r="AA358" s="24">
        <f>IF(ISNUMBER(Z358),Z358,IF(ISNUMBER(K359),K359,""))</f>
        <v/>
      </c>
      <c r="AB358" s="27">
        <f>IF(AND(ISNUMBER(Y358),ISNUMBER(AA358)),AA358-Y358,"")</f>
        <v/>
      </c>
      <c r="AC358" s="24">
        <f>IF(ISNUMBER(AA358),0.04*AA358,"")</f>
        <v/>
      </c>
      <c r="AD358" s="28">
        <f>IF(AND(ISNUMBER(AB358),ISNUMBER(AA358)),IF(AA358=0,"",AB358/AA358),"")</f>
        <v/>
      </c>
      <c r="AE358" s="29">
        <f>IF(ISNUMBER(AB358),IF(ROUND(ABS(AB358),3)&lt;=ROUND(AC358,3),"Inside 4%","Over 4%"),"")</f>
        <v/>
      </c>
      <c r="AF358" s="22" t="n"/>
    </row>
    <row r="359">
      <c r="A359" s="30">
        <f>IF(A358="","",A358+1)</f>
        <v/>
      </c>
      <c r="B359" s="22" t="n"/>
      <c r="C359" s="23" t="n"/>
      <c r="D359" s="22" t="n"/>
      <c r="E359" s="22" t="n"/>
      <c r="F359" s="23" t="n"/>
      <c r="G359" s="22" t="n"/>
      <c r="H359" s="22" t="n"/>
      <c r="I359" s="23" t="n"/>
      <c r="J359" s="22" t="n"/>
      <c r="K359" s="24">
        <f>IF(COUNT(C359,F359,I359)=0,"",SUM(C359,F359,I359))</f>
        <v/>
      </c>
      <c r="L359" s="25" t="n"/>
      <c r="M359" s="25" t="n"/>
      <c r="N359" s="25" t="n"/>
      <c r="O359" s="25" t="n"/>
      <c r="P359" s="25" t="n"/>
      <c r="Q359" s="25" t="n"/>
      <c r="R359" s="25" t="n"/>
      <c r="S359" s="25" t="n"/>
      <c r="T359" s="24">
        <f>IF(COUNT(L359:S359)=0,"",SUM(L359:S359))</f>
        <v/>
      </c>
      <c r="U359" s="23" t="n"/>
      <c r="V359" s="26">
        <f>IF(A359="","",SUMIFS('Tankers'!$G$4:$G$2003,'Tankers'!$A$4:$A$2003,A359,'Tankers'!$D$4:$D$2003,$I$3))</f>
        <v/>
      </c>
      <c r="W359" s="26">
        <f>IF(V359="","",IF($T$3="",0,V359*$T$3/100))</f>
        <v/>
      </c>
      <c r="X359" s="24">
        <f>IF(OR(NOT(ISNUMBER(T359)),NOT(ISNUMBER(T360))),"",IF(COUNT(L359:S359)&lt;&gt;COUNT(L360:S360),"Check the meters",T360-T359-IF($L$4="Yes",N(U359),0)))</f>
        <v/>
      </c>
      <c r="Y359" s="24">
        <f>IF(AND(ISNUMBER(K359),ISNUMBER(V359),ISNUMBER(W359),ISNUMBER(X359)),K359+V359-W359-X359,"")</f>
        <v/>
      </c>
      <c r="Z359" s="23" t="n"/>
      <c r="AA359" s="24">
        <f>IF(ISNUMBER(Z359),Z359,IF(ISNUMBER(K360),K360,""))</f>
        <v/>
      </c>
      <c r="AB359" s="27">
        <f>IF(AND(ISNUMBER(Y359),ISNUMBER(AA359)),AA359-Y359,"")</f>
        <v/>
      </c>
      <c r="AC359" s="24">
        <f>IF(ISNUMBER(AA359),0.04*AA359,"")</f>
        <v/>
      </c>
      <c r="AD359" s="28">
        <f>IF(AND(ISNUMBER(AB359),ISNUMBER(AA359)),IF(AA359=0,"",AB359/AA359),"")</f>
        <v/>
      </c>
      <c r="AE359" s="29">
        <f>IF(ISNUMBER(AB359),IF(ROUND(ABS(AB359),3)&lt;=ROUND(AC359,3),"Inside 4%","Over 4%"),"")</f>
        <v/>
      </c>
      <c r="AF359" s="22" t="n"/>
    </row>
    <row r="360">
      <c r="A360" s="30">
        <f>IF(A359="","",A359+1)</f>
        <v/>
      </c>
      <c r="B360" s="22" t="n"/>
      <c r="C360" s="23" t="n"/>
      <c r="D360" s="22" t="n"/>
      <c r="E360" s="22" t="n"/>
      <c r="F360" s="23" t="n"/>
      <c r="G360" s="22" t="n"/>
      <c r="H360" s="22" t="n"/>
      <c r="I360" s="23" t="n"/>
      <c r="J360" s="22" t="n"/>
      <c r="K360" s="24">
        <f>IF(COUNT(C360,F360,I360)=0,"",SUM(C360,F360,I360))</f>
        <v/>
      </c>
      <c r="L360" s="25" t="n"/>
      <c r="M360" s="25" t="n"/>
      <c r="N360" s="25" t="n"/>
      <c r="O360" s="25" t="n"/>
      <c r="P360" s="25" t="n"/>
      <c r="Q360" s="25" t="n"/>
      <c r="R360" s="25" t="n"/>
      <c r="S360" s="25" t="n"/>
      <c r="T360" s="24">
        <f>IF(COUNT(L360:S360)=0,"",SUM(L360:S360))</f>
        <v/>
      </c>
      <c r="U360" s="23" t="n"/>
      <c r="V360" s="26">
        <f>IF(A360="","",SUMIFS('Tankers'!$G$4:$G$2003,'Tankers'!$A$4:$A$2003,A360,'Tankers'!$D$4:$D$2003,$I$3))</f>
        <v/>
      </c>
      <c r="W360" s="26">
        <f>IF(V360="","",IF($T$3="",0,V360*$T$3/100))</f>
        <v/>
      </c>
      <c r="X360" s="24">
        <f>IF(OR(NOT(ISNUMBER(T360)),NOT(ISNUMBER(T361))),"",IF(COUNT(L360:S360)&lt;&gt;COUNT(L361:S361),"Check the meters",T361-T360-IF($L$4="Yes",N(U360),0)))</f>
        <v/>
      </c>
      <c r="Y360" s="24">
        <f>IF(AND(ISNUMBER(K360),ISNUMBER(V360),ISNUMBER(W360),ISNUMBER(X360)),K360+V360-W360-X360,"")</f>
        <v/>
      </c>
      <c r="Z360" s="23" t="n"/>
      <c r="AA360" s="24">
        <f>IF(ISNUMBER(Z360),Z360,IF(ISNUMBER(K361),K361,""))</f>
        <v/>
      </c>
      <c r="AB360" s="27">
        <f>IF(AND(ISNUMBER(Y360),ISNUMBER(AA360)),AA360-Y360,"")</f>
        <v/>
      </c>
      <c r="AC360" s="24">
        <f>IF(ISNUMBER(AA360),0.04*AA360,"")</f>
        <v/>
      </c>
      <c r="AD360" s="28">
        <f>IF(AND(ISNUMBER(AB360),ISNUMBER(AA360)),IF(AA360=0,"",AB360/AA360),"")</f>
        <v/>
      </c>
      <c r="AE360" s="29">
        <f>IF(ISNUMBER(AB360),IF(ROUND(ABS(AB360),3)&lt;=ROUND(AC360,3),"Inside 4%","Over 4%"),"")</f>
        <v/>
      </c>
      <c r="AF360" s="22" t="n"/>
    </row>
    <row r="361">
      <c r="A361" s="30">
        <f>IF(A360="","",A360+1)</f>
        <v/>
      </c>
      <c r="B361" s="22" t="n"/>
      <c r="C361" s="23" t="n"/>
      <c r="D361" s="22" t="n"/>
      <c r="E361" s="22" t="n"/>
      <c r="F361" s="23" t="n"/>
      <c r="G361" s="22" t="n"/>
      <c r="H361" s="22" t="n"/>
      <c r="I361" s="23" t="n"/>
      <c r="J361" s="22" t="n"/>
      <c r="K361" s="24">
        <f>IF(COUNT(C361,F361,I361)=0,"",SUM(C361,F361,I361))</f>
        <v/>
      </c>
      <c r="L361" s="25" t="n"/>
      <c r="M361" s="25" t="n"/>
      <c r="N361" s="25" t="n"/>
      <c r="O361" s="25" t="n"/>
      <c r="P361" s="25" t="n"/>
      <c r="Q361" s="25" t="n"/>
      <c r="R361" s="25" t="n"/>
      <c r="S361" s="25" t="n"/>
      <c r="T361" s="24">
        <f>IF(COUNT(L361:S361)=0,"",SUM(L361:S361))</f>
        <v/>
      </c>
      <c r="U361" s="23" t="n"/>
      <c r="V361" s="26">
        <f>IF(A361="","",SUMIFS('Tankers'!$G$4:$G$2003,'Tankers'!$A$4:$A$2003,A361,'Tankers'!$D$4:$D$2003,$I$3))</f>
        <v/>
      </c>
      <c r="W361" s="26">
        <f>IF(V361="","",IF($T$3="",0,V361*$T$3/100))</f>
        <v/>
      </c>
      <c r="X361" s="24">
        <f>IF(OR(NOT(ISNUMBER(T361)),NOT(ISNUMBER(T362))),"",IF(COUNT(L361:S361)&lt;&gt;COUNT(L362:S362),"Check the meters",T362-T361-IF($L$4="Yes",N(U361),0)))</f>
        <v/>
      </c>
      <c r="Y361" s="24">
        <f>IF(AND(ISNUMBER(K361),ISNUMBER(V361),ISNUMBER(W361),ISNUMBER(X361)),K361+V361-W361-X361,"")</f>
        <v/>
      </c>
      <c r="Z361" s="23" t="n"/>
      <c r="AA361" s="24">
        <f>IF(ISNUMBER(Z361),Z361,IF(ISNUMBER(K362),K362,""))</f>
        <v/>
      </c>
      <c r="AB361" s="27">
        <f>IF(AND(ISNUMBER(Y361),ISNUMBER(AA361)),AA361-Y361,"")</f>
        <v/>
      </c>
      <c r="AC361" s="24">
        <f>IF(ISNUMBER(AA361),0.04*AA361,"")</f>
        <v/>
      </c>
      <c r="AD361" s="28">
        <f>IF(AND(ISNUMBER(AB361),ISNUMBER(AA361)),IF(AA361=0,"",AB361/AA361),"")</f>
        <v/>
      </c>
      <c r="AE361" s="29">
        <f>IF(ISNUMBER(AB361),IF(ROUND(ABS(AB361),3)&lt;=ROUND(AC361,3),"Inside 4%","Over 4%"),"")</f>
        <v/>
      </c>
      <c r="AF361" s="22" t="n"/>
    </row>
    <row r="362">
      <c r="A362" s="30">
        <f>IF(A361="","",A361+1)</f>
        <v/>
      </c>
      <c r="B362" s="22" t="n"/>
      <c r="C362" s="23" t="n"/>
      <c r="D362" s="22" t="n"/>
      <c r="E362" s="22" t="n"/>
      <c r="F362" s="23" t="n"/>
      <c r="G362" s="22" t="n"/>
      <c r="H362" s="22" t="n"/>
      <c r="I362" s="23" t="n"/>
      <c r="J362" s="22" t="n"/>
      <c r="K362" s="24">
        <f>IF(COUNT(C362,F362,I362)=0,"",SUM(C362,F362,I362))</f>
        <v/>
      </c>
      <c r="L362" s="25" t="n"/>
      <c r="M362" s="25" t="n"/>
      <c r="N362" s="25" t="n"/>
      <c r="O362" s="25" t="n"/>
      <c r="P362" s="25" t="n"/>
      <c r="Q362" s="25" t="n"/>
      <c r="R362" s="25" t="n"/>
      <c r="S362" s="25" t="n"/>
      <c r="T362" s="24">
        <f>IF(COUNT(L362:S362)=0,"",SUM(L362:S362))</f>
        <v/>
      </c>
      <c r="U362" s="23" t="n"/>
      <c r="V362" s="26">
        <f>IF(A362="","",SUMIFS('Tankers'!$G$4:$G$2003,'Tankers'!$A$4:$A$2003,A362,'Tankers'!$D$4:$D$2003,$I$3))</f>
        <v/>
      </c>
      <c r="W362" s="26">
        <f>IF(V362="","",IF($T$3="",0,V362*$T$3/100))</f>
        <v/>
      </c>
      <c r="X362" s="24">
        <f>IF(OR(NOT(ISNUMBER(T362)),NOT(ISNUMBER(T363))),"",IF(COUNT(L362:S362)&lt;&gt;COUNT(L363:S363),"Check the meters",T363-T362-IF($L$4="Yes",N(U362),0)))</f>
        <v/>
      </c>
      <c r="Y362" s="24">
        <f>IF(AND(ISNUMBER(K362),ISNUMBER(V362),ISNUMBER(W362),ISNUMBER(X362)),K362+V362-W362-X362,"")</f>
        <v/>
      </c>
      <c r="Z362" s="23" t="n"/>
      <c r="AA362" s="24">
        <f>IF(ISNUMBER(Z362),Z362,IF(ISNUMBER(K363),K363,""))</f>
        <v/>
      </c>
      <c r="AB362" s="27">
        <f>IF(AND(ISNUMBER(Y362),ISNUMBER(AA362)),AA362-Y362,"")</f>
        <v/>
      </c>
      <c r="AC362" s="24">
        <f>IF(ISNUMBER(AA362),0.04*AA362,"")</f>
        <v/>
      </c>
      <c r="AD362" s="28">
        <f>IF(AND(ISNUMBER(AB362),ISNUMBER(AA362)),IF(AA362=0,"",AB362/AA362),"")</f>
        <v/>
      </c>
      <c r="AE362" s="29">
        <f>IF(ISNUMBER(AB362),IF(ROUND(ABS(AB362),3)&lt;=ROUND(AC362,3),"Inside 4%","Over 4%"),"")</f>
        <v/>
      </c>
      <c r="AF362" s="22" t="n"/>
    </row>
    <row r="363">
      <c r="A363" s="30">
        <f>IF(A362="","",A362+1)</f>
        <v/>
      </c>
      <c r="B363" s="22" t="n"/>
      <c r="C363" s="23" t="n"/>
      <c r="D363" s="22" t="n"/>
      <c r="E363" s="22" t="n"/>
      <c r="F363" s="23" t="n"/>
      <c r="G363" s="22" t="n"/>
      <c r="H363" s="22" t="n"/>
      <c r="I363" s="23" t="n"/>
      <c r="J363" s="22" t="n"/>
      <c r="K363" s="24">
        <f>IF(COUNT(C363,F363,I363)=0,"",SUM(C363,F363,I363))</f>
        <v/>
      </c>
      <c r="L363" s="25" t="n"/>
      <c r="M363" s="25" t="n"/>
      <c r="N363" s="25" t="n"/>
      <c r="O363" s="25" t="n"/>
      <c r="P363" s="25" t="n"/>
      <c r="Q363" s="25" t="n"/>
      <c r="R363" s="25" t="n"/>
      <c r="S363" s="25" t="n"/>
      <c r="T363" s="24">
        <f>IF(COUNT(L363:S363)=0,"",SUM(L363:S363))</f>
        <v/>
      </c>
      <c r="U363" s="23" t="n"/>
      <c r="V363" s="26">
        <f>IF(A363="","",SUMIFS('Tankers'!$G$4:$G$2003,'Tankers'!$A$4:$A$2003,A363,'Tankers'!$D$4:$D$2003,$I$3))</f>
        <v/>
      </c>
      <c r="W363" s="26">
        <f>IF(V363="","",IF($T$3="",0,V363*$T$3/100))</f>
        <v/>
      </c>
      <c r="X363" s="24">
        <f>IF(OR(NOT(ISNUMBER(T363)),NOT(ISNUMBER(T364))),"",IF(COUNT(L363:S363)&lt;&gt;COUNT(L364:S364),"Check the meters",T364-T363-IF($L$4="Yes",N(U363),0)))</f>
        <v/>
      </c>
      <c r="Y363" s="24">
        <f>IF(AND(ISNUMBER(K363),ISNUMBER(V363),ISNUMBER(W363),ISNUMBER(X363)),K363+V363-W363-X363,"")</f>
        <v/>
      </c>
      <c r="Z363" s="23" t="n"/>
      <c r="AA363" s="24">
        <f>IF(ISNUMBER(Z363),Z363,IF(ISNUMBER(K364),K364,""))</f>
        <v/>
      </c>
      <c r="AB363" s="27">
        <f>IF(AND(ISNUMBER(Y363),ISNUMBER(AA363)),AA363-Y363,"")</f>
        <v/>
      </c>
      <c r="AC363" s="24">
        <f>IF(ISNUMBER(AA363),0.04*AA363,"")</f>
        <v/>
      </c>
      <c r="AD363" s="28">
        <f>IF(AND(ISNUMBER(AB363),ISNUMBER(AA363)),IF(AA363=0,"",AB363/AA363),"")</f>
        <v/>
      </c>
      <c r="AE363" s="29">
        <f>IF(ISNUMBER(AB363),IF(ROUND(ABS(AB363),3)&lt;=ROUND(AC363,3),"Inside 4%","Over 4%"),"")</f>
        <v/>
      </c>
      <c r="AF363" s="22" t="n"/>
    </row>
    <row r="364">
      <c r="A364" s="30">
        <f>IF(A363="","",A363+1)</f>
        <v/>
      </c>
      <c r="B364" s="22" t="n"/>
      <c r="C364" s="23" t="n"/>
      <c r="D364" s="22" t="n"/>
      <c r="E364" s="22" t="n"/>
      <c r="F364" s="23" t="n"/>
      <c r="G364" s="22" t="n"/>
      <c r="H364" s="22" t="n"/>
      <c r="I364" s="23" t="n"/>
      <c r="J364" s="22" t="n"/>
      <c r="K364" s="24">
        <f>IF(COUNT(C364,F364,I364)=0,"",SUM(C364,F364,I364))</f>
        <v/>
      </c>
      <c r="L364" s="25" t="n"/>
      <c r="M364" s="25" t="n"/>
      <c r="N364" s="25" t="n"/>
      <c r="O364" s="25" t="n"/>
      <c r="P364" s="25" t="n"/>
      <c r="Q364" s="25" t="n"/>
      <c r="R364" s="25" t="n"/>
      <c r="S364" s="25" t="n"/>
      <c r="T364" s="24">
        <f>IF(COUNT(L364:S364)=0,"",SUM(L364:S364))</f>
        <v/>
      </c>
      <c r="U364" s="23" t="n"/>
      <c r="V364" s="26">
        <f>IF(A364="","",SUMIFS('Tankers'!$G$4:$G$2003,'Tankers'!$A$4:$A$2003,A364,'Tankers'!$D$4:$D$2003,$I$3))</f>
        <v/>
      </c>
      <c r="W364" s="26">
        <f>IF(V364="","",IF($T$3="",0,V364*$T$3/100))</f>
        <v/>
      </c>
      <c r="X364" s="24">
        <f>IF(OR(NOT(ISNUMBER(T364)),NOT(ISNUMBER(T365))),"",IF(COUNT(L364:S364)&lt;&gt;COUNT(L365:S365),"Check the meters",T365-T364-IF($L$4="Yes",N(U364),0)))</f>
        <v/>
      </c>
      <c r="Y364" s="24">
        <f>IF(AND(ISNUMBER(K364),ISNUMBER(V364),ISNUMBER(W364),ISNUMBER(X364)),K364+V364-W364-X364,"")</f>
        <v/>
      </c>
      <c r="Z364" s="23" t="n"/>
      <c r="AA364" s="24">
        <f>IF(ISNUMBER(Z364),Z364,IF(ISNUMBER(K365),K365,""))</f>
        <v/>
      </c>
      <c r="AB364" s="27">
        <f>IF(AND(ISNUMBER(Y364),ISNUMBER(AA364)),AA364-Y364,"")</f>
        <v/>
      </c>
      <c r="AC364" s="24">
        <f>IF(ISNUMBER(AA364),0.04*AA364,"")</f>
        <v/>
      </c>
      <c r="AD364" s="28">
        <f>IF(AND(ISNUMBER(AB364),ISNUMBER(AA364)),IF(AA364=0,"",AB364/AA364),"")</f>
        <v/>
      </c>
      <c r="AE364" s="29">
        <f>IF(ISNUMBER(AB364),IF(ROUND(ABS(AB364),3)&lt;=ROUND(AC364,3),"Inside 4%","Over 4%"),"")</f>
        <v/>
      </c>
      <c r="AF364" s="22" t="n"/>
    </row>
    <row r="365">
      <c r="A365" s="30">
        <f>IF(A364="","",A364+1)</f>
        <v/>
      </c>
      <c r="B365" s="22" t="n"/>
      <c r="C365" s="23" t="n"/>
      <c r="D365" s="22" t="n"/>
      <c r="E365" s="22" t="n"/>
      <c r="F365" s="23" t="n"/>
      <c r="G365" s="22" t="n"/>
      <c r="H365" s="22" t="n"/>
      <c r="I365" s="23" t="n"/>
      <c r="J365" s="22" t="n"/>
      <c r="K365" s="24">
        <f>IF(COUNT(C365,F365,I365)=0,"",SUM(C365,F365,I365))</f>
        <v/>
      </c>
      <c r="L365" s="25" t="n"/>
      <c r="M365" s="25" t="n"/>
      <c r="N365" s="25" t="n"/>
      <c r="O365" s="25" t="n"/>
      <c r="P365" s="25" t="n"/>
      <c r="Q365" s="25" t="n"/>
      <c r="R365" s="25" t="n"/>
      <c r="S365" s="25" t="n"/>
      <c r="T365" s="24">
        <f>IF(COUNT(L365:S365)=0,"",SUM(L365:S365))</f>
        <v/>
      </c>
      <c r="U365" s="23" t="n"/>
      <c r="V365" s="26">
        <f>IF(A365="","",SUMIFS('Tankers'!$G$4:$G$2003,'Tankers'!$A$4:$A$2003,A365,'Tankers'!$D$4:$D$2003,$I$3))</f>
        <v/>
      </c>
      <c r="W365" s="26">
        <f>IF(V365="","",IF($T$3="",0,V365*$T$3/100))</f>
        <v/>
      </c>
      <c r="X365" s="24">
        <f>IF(OR(NOT(ISNUMBER(T365)),NOT(ISNUMBER(T366))),"",IF(COUNT(L365:S365)&lt;&gt;COUNT(L366:S366),"Check the meters",T366-T365-IF($L$4="Yes",N(U365),0)))</f>
        <v/>
      </c>
      <c r="Y365" s="24">
        <f>IF(AND(ISNUMBER(K365),ISNUMBER(V365),ISNUMBER(W365),ISNUMBER(X365)),K365+V365-W365-X365,"")</f>
        <v/>
      </c>
      <c r="Z365" s="23" t="n"/>
      <c r="AA365" s="24">
        <f>IF(ISNUMBER(Z365),Z365,IF(ISNUMBER(K366),K366,""))</f>
        <v/>
      </c>
      <c r="AB365" s="27">
        <f>IF(AND(ISNUMBER(Y365),ISNUMBER(AA365)),AA365-Y365,"")</f>
        <v/>
      </c>
      <c r="AC365" s="24">
        <f>IF(ISNUMBER(AA365),0.04*AA365,"")</f>
        <v/>
      </c>
      <c r="AD365" s="28">
        <f>IF(AND(ISNUMBER(AB365),ISNUMBER(AA365)),IF(AA365=0,"",AB365/AA365),"")</f>
        <v/>
      </c>
      <c r="AE365" s="29">
        <f>IF(ISNUMBER(AB365),IF(ROUND(ABS(AB365),3)&lt;=ROUND(AC365,3),"Inside 4%","Over 4%"),"")</f>
        <v/>
      </c>
      <c r="AF365" s="22" t="n"/>
    </row>
    <row r="366">
      <c r="A366" s="30">
        <f>IF(A365="","",A365+1)</f>
        <v/>
      </c>
      <c r="B366" s="22" t="n"/>
      <c r="C366" s="23" t="n"/>
      <c r="D366" s="22" t="n"/>
      <c r="E366" s="22" t="n"/>
      <c r="F366" s="23" t="n"/>
      <c r="G366" s="22" t="n"/>
      <c r="H366" s="22" t="n"/>
      <c r="I366" s="23" t="n"/>
      <c r="J366" s="22" t="n"/>
      <c r="K366" s="24">
        <f>IF(COUNT(C366,F366,I366)=0,"",SUM(C366,F366,I366))</f>
        <v/>
      </c>
      <c r="L366" s="25" t="n"/>
      <c r="M366" s="25" t="n"/>
      <c r="N366" s="25" t="n"/>
      <c r="O366" s="25" t="n"/>
      <c r="P366" s="25" t="n"/>
      <c r="Q366" s="25" t="n"/>
      <c r="R366" s="25" t="n"/>
      <c r="S366" s="25" t="n"/>
      <c r="T366" s="24">
        <f>IF(COUNT(L366:S366)=0,"",SUM(L366:S366))</f>
        <v/>
      </c>
      <c r="U366" s="23" t="n"/>
      <c r="V366" s="26">
        <f>IF(A366="","",SUMIFS('Tankers'!$G$4:$G$2003,'Tankers'!$A$4:$A$2003,A366,'Tankers'!$D$4:$D$2003,$I$3))</f>
        <v/>
      </c>
      <c r="W366" s="26">
        <f>IF(V366="","",IF($T$3="",0,V366*$T$3/100))</f>
        <v/>
      </c>
      <c r="X366" s="24">
        <f>IF(OR(NOT(ISNUMBER(T366)),NOT(ISNUMBER(T367))),"",IF(COUNT(L366:S366)&lt;&gt;COUNT(L367:S367),"Check the meters",T367-T366-IF($L$4="Yes",N(U366),0)))</f>
        <v/>
      </c>
      <c r="Y366" s="24">
        <f>IF(AND(ISNUMBER(K366),ISNUMBER(V366),ISNUMBER(W366),ISNUMBER(X366)),K366+V366-W366-X366,"")</f>
        <v/>
      </c>
      <c r="Z366" s="23" t="n"/>
      <c r="AA366" s="24">
        <f>IF(ISNUMBER(Z366),Z366,IF(ISNUMBER(K367),K367,""))</f>
        <v/>
      </c>
      <c r="AB366" s="27">
        <f>IF(AND(ISNUMBER(Y366),ISNUMBER(AA366)),AA366-Y366,"")</f>
        <v/>
      </c>
      <c r="AC366" s="24">
        <f>IF(ISNUMBER(AA366),0.04*AA366,"")</f>
        <v/>
      </c>
      <c r="AD366" s="28">
        <f>IF(AND(ISNUMBER(AB366),ISNUMBER(AA366)),IF(AA366=0,"",AB366/AA366),"")</f>
        <v/>
      </c>
      <c r="AE366" s="29">
        <f>IF(ISNUMBER(AB366),IF(ROUND(ABS(AB366),3)&lt;=ROUND(AC366,3),"Inside 4%","Over 4%"),"")</f>
        <v/>
      </c>
      <c r="AF366" s="22" t="n"/>
    </row>
    <row r="367">
      <c r="A367" s="30">
        <f>IF(A366="","",A366+1)</f>
        <v/>
      </c>
      <c r="B367" s="22" t="n"/>
      <c r="C367" s="23" t="n"/>
      <c r="D367" s="22" t="n"/>
      <c r="E367" s="22" t="n"/>
      <c r="F367" s="23" t="n"/>
      <c r="G367" s="22" t="n"/>
      <c r="H367" s="22" t="n"/>
      <c r="I367" s="23" t="n"/>
      <c r="J367" s="22" t="n"/>
      <c r="K367" s="24">
        <f>IF(COUNT(C367,F367,I367)=0,"",SUM(C367,F367,I367))</f>
        <v/>
      </c>
      <c r="L367" s="25" t="n"/>
      <c r="M367" s="25" t="n"/>
      <c r="N367" s="25" t="n"/>
      <c r="O367" s="25" t="n"/>
      <c r="P367" s="25" t="n"/>
      <c r="Q367" s="25" t="n"/>
      <c r="R367" s="25" t="n"/>
      <c r="S367" s="25" t="n"/>
      <c r="T367" s="24">
        <f>IF(COUNT(L367:S367)=0,"",SUM(L367:S367))</f>
        <v/>
      </c>
      <c r="U367" s="23" t="n"/>
      <c r="V367" s="26">
        <f>IF(A367="","",SUMIFS('Tankers'!$G$4:$G$2003,'Tankers'!$A$4:$A$2003,A367,'Tankers'!$D$4:$D$2003,$I$3))</f>
        <v/>
      </c>
      <c r="W367" s="26">
        <f>IF(V367="","",IF($T$3="",0,V367*$T$3/100))</f>
        <v/>
      </c>
      <c r="X367" s="24">
        <f>IF(OR(NOT(ISNUMBER(T367)),NOT(ISNUMBER(T368))),"",IF(COUNT(L367:S367)&lt;&gt;COUNT(L368:S368),"Check the meters",T368-T367-IF($L$4="Yes",N(U367),0)))</f>
        <v/>
      </c>
      <c r="Y367" s="24">
        <f>IF(AND(ISNUMBER(K367),ISNUMBER(V367),ISNUMBER(W367),ISNUMBER(X367)),K367+V367-W367-X367,"")</f>
        <v/>
      </c>
      <c r="Z367" s="23" t="n"/>
      <c r="AA367" s="24">
        <f>IF(ISNUMBER(Z367),Z367,IF(ISNUMBER(K368),K368,""))</f>
        <v/>
      </c>
      <c r="AB367" s="27">
        <f>IF(AND(ISNUMBER(Y367),ISNUMBER(AA367)),AA367-Y367,"")</f>
        <v/>
      </c>
      <c r="AC367" s="24">
        <f>IF(ISNUMBER(AA367),0.04*AA367,"")</f>
        <v/>
      </c>
      <c r="AD367" s="28">
        <f>IF(AND(ISNUMBER(AB367),ISNUMBER(AA367)),IF(AA367=0,"",AB367/AA367),"")</f>
        <v/>
      </c>
      <c r="AE367" s="29">
        <f>IF(ISNUMBER(AB367),IF(ROUND(ABS(AB367),3)&lt;=ROUND(AC367,3),"Inside 4%","Over 4%"),"")</f>
        <v/>
      </c>
      <c r="AF367" s="22" t="n"/>
    </row>
    <row r="368">
      <c r="A368" s="30">
        <f>IF(A367="","",A367+1)</f>
        <v/>
      </c>
      <c r="B368" s="22" t="n"/>
      <c r="C368" s="23" t="n"/>
      <c r="D368" s="22" t="n"/>
      <c r="E368" s="22" t="n"/>
      <c r="F368" s="23" t="n"/>
      <c r="G368" s="22" t="n"/>
      <c r="H368" s="22" t="n"/>
      <c r="I368" s="23" t="n"/>
      <c r="J368" s="22" t="n"/>
      <c r="K368" s="24">
        <f>IF(COUNT(C368,F368,I368)=0,"",SUM(C368,F368,I368))</f>
        <v/>
      </c>
      <c r="L368" s="25" t="n"/>
      <c r="M368" s="25" t="n"/>
      <c r="N368" s="25" t="n"/>
      <c r="O368" s="25" t="n"/>
      <c r="P368" s="25" t="n"/>
      <c r="Q368" s="25" t="n"/>
      <c r="R368" s="25" t="n"/>
      <c r="S368" s="25" t="n"/>
      <c r="T368" s="24">
        <f>IF(COUNT(L368:S368)=0,"",SUM(L368:S368))</f>
        <v/>
      </c>
      <c r="U368" s="23" t="n"/>
      <c r="V368" s="26">
        <f>IF(A368="","",SUMIFS('Tankers'!$G$4:$G$2003,'Tankers'!$A$4:$A$2003,A368,'Tankers'!$D$4:$D$2003,$I$3))</f>
        <v/>
      </c>
      <c r="W368" s="26">
        <f>IF(V368="","",IF($T$3="",0,V368*$T$3/100))</f>
        <v/>
      </c>
      <c r="X368" s="24">
        <f>IF(OR(NOT(ISNUMBER(T368)),NOT(ISNUMBER(T369))),"",IF(COUNT(L368:S368)&lt;&gt;COUNT(L369:S369),"Check the meters",T369-T368-IF($L$4="Yes",N(U368),0)))</f>
        <v/>
      </c>
      <c r="Y368" s="24">
        <f>IF(AND(ISNUMBER(K368),ISNUMBER(V368),ISNUMBER(W368),ISNUMBER(X368)),K368+V368-W368-X368,"")</f>
        <v/>
      </c>
      <c r="Z368" s="23" t="n"/>
      <c r="AA368" s="24">
        <f>IF(ISNUMBER(Z368),Z368,IF(ISNUMBER(K369),K369,""))</f>
        <v/>
      </c>
      <c r="AB368" s="27">
        <f>IF(AND(ISNUMBER(Y368),ISNUMBER(AA368)),AA368-Y368,"")</f>
        <v/>
      </c>
      <c r="AC368" s="24">
        <f>IF(ISNUMBER(AA368),0.04*AA368,"")</f>
        <v/>
      </c>
      <c r="AD368" s="28">
        <f>IF(AND(ISNUMBER(AB368),ISNUMBER(AA368)),IF(AA368=0,"",AB368/AA368),"")</f>
        <v/>
      </c>
      <c r="AE368" s="29">
        <f>IF(ISNUMBER(AB368),IF(ROUND(ABS(AB368),3)&lt;=ROUND(AC368,3),"Inside 4%","Over 4%"),"")</f>
        <v/>
      </c>
      <c r="AF368" s="22" t="n"/>
    </row>
    <row r="369">
      <c r="A369" s="30">
        <f>IF(A368="","",A368+1)</f>
        <v/>
      </c>
      <c r="B369" s="22" t="n"/>
      <c r="C369" s="23" t="n"/>
      <c r="D369" s="22" t="n"/>
      <c r="E369" s="22" t="n"/>
      <c r="F369" s="23" t="n"/>
      <c r="G369" s="22" t="n"/>
      <c r="H369" s="22" t="n"/>
      <c r="I369" s="23" t="n"/>
      <c r="J369" s="22" t="n"/>
      <c r="K369" s="24">
        <f>IF(COUNT(C369,F369,I369)=0,"",SUM(C369,F369,I369))</f>
        <v/>
      </c>
      <c r="L369" s="25" t="n"/>
      <c r="M369" s="25" t="n"/>
      <c r="N369" s="25" t="n"/>
      <c r="O369" s="25" t="n"/>
      <c r="P369" s="25" t="n"/>
      <c r="Q369" s="25" t="n"/>
      <c r="R369" s="25" t="n"/>
      <c r="S369" s="25" t="n"/>
      <c r="T369" s="24">
        <f>IF(COUNT(L369:S369)=0,"",SUM(L369:S369))</f>
        <v/>
      </c>
      <c r="U369" s="23" t="n"/>
      <c r="V369" s="26">
        <f>IF(A369="","",SUMIFS('Tankers'!$G$4:$G$2003,'Tankers'!$A$4:$A$2003,A369,'Tankers'!$D$4:$D$2003,$I$3))</f>
        <v/>
      </c>
      <c r="W369" s="26">
        <f>IF(V369="","",IF($T$3="",0,V369*$T$3/100))</f>
        <v/>
      </c>
      <c r="X369" s="24">
        <f>IF(OR(NOT(ISNUMBER(T369)),NOT(ISNUMBER(T370))),"",IF(COUNT(L369:S369)&lt;&gt;COUNT(L370:S370),"Check the meters",T370-T369-IF($L$4="Yes",N(U369),0)))</f>
        <v/>
      </c>
      <c r="Y369" s="24">
        <f>IF(AND(ISNUMBER(K369),ISNUMBER(V369),ISNUMBER(W369),ISNUMBER(X369)),K369+V369-W369-X369,"")</f>
        <v/>
      </c>
      <c r="Z369" s="23" t="n"/>
      <c r="AA369" s="24">
        <f>IF(ISNUMBER(Z369),Z369,IF(ISNUMBER(K370),K370,""))</f>
        <v/>
      </c>
      <c r="AB369" s="27">
        <f>IF(AND(ISNUMBER(Y369),ISNUMBER(AA369)),AA369-Y369,"")</f>
        <v/>
      </c>
      <c r="AC369" s="24">
        <f>IF(ISNUMBER(AA369),0.04*AA369,"")</f>
        <v/>
      </c>
      <c r="AD369" s="28">
        <f>IF(AND(ISNUMBER(AB369),ISNUMBER(AA369)),IF(AA369=0,"",AB369/AA369),"")</f>
        <v/>
      </c>
      <c r="AE369" s="29">
        <f>IF(ISNUMBER(AB369),IF(ROUND(ABS(AB369),3)&lt;=ROUND(AC369,3),"Inside 4%","Over 4%"),"")</f>
        <v/>
      </c>
      <c r="AF369" s="22" t="n"/>
    </row>
    <row r="370">
      <c r="A370" s="30">
        <f>IF(A369="","",A369+1)</f>
        <v/>
      </c>
      <c r="B370" s="22" t="n"/>
      <c r="C370" s="23" t="n"/>
      <c r="D370" s="22" t="n"/>
      <c r="E370" s="22" t="n"/>
      <c r="F370" s="23" t="n"/>
      <c r="G370" s="22" t="n"/>
      <c r="H370" s="22" t="n"/>
      <c r="I370" s="23" t="n"/>
      <c r="J370" s="22" t="n"/>
      <c r="K370" s="24">
        <f>IF(COUNT(C370,F370,I370)=0,"",SUM(C370,F370,I370))</f>
        <v/>
      </c>
      <c r="L370" s="25" t="n"/>
      <c r="M370" s="25" t="n"/>
      <c r="N370" s="25" t="n"/>
      <c r="O370" s="25" t="n"/>
      <c r="P370" s="25" t="n"/>
      <c r="Q370" s="25" t="n"/>
      <c r="R370" s="25" t="n"/>
      <c r="S370" s="25" t="n"/>
      <c r="T370" s="24">
        <f>IF(COUNT(L370:S370)=0,"",SUM(L370:S370))</f>
        <v/>
      </c>
      <c r="U370" s="23" t="n"/>
      <c r="V370" s="26">
        <f>IF(A370="","",SUMIFS('Tankers'!$G$4:$G$2003,'Tankers'!$A$4:$A$2003,A370,'Tankers'!$D$4:$D$2003,$I$3))</f>
        <v/>
      </c>
      <c r="W370" s="26">
        <f>IF(V370="","",IF($T$3="",0,V370*$T$3/100))</f>
        <v/>
      </c>
      <c r="X370" s="24">
        <f>IF(OR(NOT(ISNUMBER(T370)),NOT(ISNUMBER(T371))),"",IF(COUNT(L370:S370)&lt;&gt;COUNT(L371:S371),"Check the meters",T371-T370-IF($L$4="Yes",N(U370),0)))</f>
        <v/>
      </c>
      <c r="Y370" s="24">
        <f>IF(AND(ISNUMBER(K370),ISNUMBER(V370),ISNUMBER(W370),ISNUMBER(X370)),K370+V370-W370-X370,"")</f>
        <v/>
      </c>
      <c r="Z370" s="23" t="n"/>
      <c r="AA370" s="24">
        <f>IF(ISNUMBER(Z370),Z370,IF(ISNUMBER(K371),K371,""))</f>
        <v/>
      </c>
      <c r="AB370" s="27">
        <f>IF(AND(ISNUMBER(Y370),ISNUMBER(AA370)),AA370-Y370,"")</f>
        <v/>
      </c>
      <c r="AC370" s="24">
        <f>IF(ISNUMBER(AA370),0.04*AA370,"")</f>
        <v/>
      </c>
      <c r="AD370" s="28">
        <f>IF(AND(ISNUMBER(AB370),ISNUMBER(AA370)),IF(AA370=0,"",AB370/AA370),"")</f>
        <v/>
      </c>
      <c r="AE370" s="29">
        <f>IF(ISNUMBER(AB370),IF(ROUND(ABS(AB370),3)&lt;=ROUND(AC370,3),"Inside 4%","Over 4%"),"")</f>
        <v/>
      </c>
      <c r="AF370" s="22" t="n"/>
    </row>
    <row r="371">
      <c r="A371" s="30">
        <f>IF(A370="","",A370+1)</f>
        <v/>
      </c>
      <c r="B371" s="22" t="n"/>
      <c r="C371" s="23" t="n"/>
      <c r="D371" s="22" t="n"/>
      <c r="E371" s="22" t="n"/>
      <c r="F371" s="23" t="n"/>
      <c r="G371" s="22" t="n"/>
      <c r="H371" s="22" t="n"/>
      <c r="I371" s="23" t="n"/>
      <c r="J371" s="22" t="n"/>
      <c r="K371" s="24">
        <f>IF(COUNT(C371,F371,I371)=0,"",SUM(C371,F371,I371))</f>
        <v/>
      </c>
      <c r="L371" s="25" t="n"/>
      <c r="M371" s="25" t="n"/>
      <c r="N371" s="25" t="n"/>
      <c r="O371" s="25" t="n"/>
      <c r="P371" s="25" t="n"/>
      <c r="Q371" s="25" t="n"/>
      <c r="R371" s="25" t="n"/>
      <c r="S371" s="25" t="n"/>
      <c r="T371" s="24">
        <f>IF(COUNT(L371:S371)=0,"",SUM(L371:S371))</f>
        <v/>
      </c>
      <c r="U371" s="23" t="n"/>
      <c r="V371" s="26">
        <f>IF(A371="","",SUMIFS('Tankers'!$G$4:$G$2003,'Tankers'!$A$4:$A$2003,A371,'Tankers'!$D$4:$D$2003,$I$3))</f>
        <v/>
      </c>
      <c r="W371" s="26">
        <f>IF(V371="","",IF($T$3="",0,V371*$T$3/100))</f>
        <v/>
      </c>
      <c r="X371" s="24">
        <f>IF(OR(NOT(ISNUMBER(T371)),NOT(ISNUMBER(T372))),"",IF(COUNT(L371:S371)&lt;&gt;COUNT(L372:S372),"Check the meters",T372-T371-IF($L$4="Yes",N(U371),0)))</f>
        <v/>
      </c>
      <c r="Y371" s="24">
        <f>IF(AND(ISNUMBER(K371),ISNUMBER(V371),ISNUMBER(W371),ISNUMBER(X371)),K371+V371-W371-X371,"")</f>
        <v/>
      </c>
      <c r="Z371" s="23" t="n"/>
      <c r="AA371" s="24">
        <f>IF(ISNUMBER(Z371),Z371,IF(ISNUMBER(K372),K372,""))</f>
        <v/>
      </c>
      <c r="AB371" s="27">
        <f>IF(AND(ISNUMBER(Y371),ISNUMBER(AA371)),AA371-Y371,"")</f>
        <v/>
      </c>
      <c r="AC371" s="24">
        <f>IF(ISNUMBER(AA371),0.04*AA371,"")</f>
        <v/>
      </c>
      <c r="AD371" s="28">
        <f>IF(AND(ISNUMBER(AB371),ISNUMBER(AA371)),IF(AA371=0,"",AB371/AA371),"")</f>
        <v/>
      </c>
      <c r="AE371" s="29">
        <f>IF(ISNUMBER(AB371),IF(ROUND(ABS(AB371),3)&lt;=ROUND(AC371,3),"Inside 4%","Over 4%"),"")</f>
        <v/>
      </c>
      <c r="AF371" s="22" t="n"/>
    </row>
    <row r="372">
      <c r="A372" s="30">
        <f>IF(A371="","",A371+1)</f>
        <v/>
      </c>
      <c r="B372" s="22" t="n"/>
      <c r="C372" s="23" t="n"/>
      <c r="D372" s="22" t="n"/>
      <c r="E372" s="22" t="n"/>
      <c r="F372" s="23" t="n"/>
      <c r="G372" s="22" t="n"/>
      <c r="H372" s="22" t="n"/>
      <c r="I372" s="23" t="n"/>
      <c r="J372" s="22" t="n"/>
      <c r="K372" s="24">
        <f>IF(COUNT(C372,F372,I372)=0,"",SUM(C372,F372,I372))</f>
        <v/>
      </c>
      <c r="L372" s="25" t="n"/>
      <c r="M372" s="25" t="n"/>
      <c r="N372" s="25" t="n"/>
      <c r="O372" s="25" t="n"/>
      <c r="P372" s="25" t="n"/>
      <c r="Q372" s="25" t="n"/>
      <c r="R372" s="25" t="n"/>
      <c r="S372" s="25" t="n"/>
      <c r="T372" s="24">
        <f>IF(COUNT(L372:S372)=0,"",SUM(L372:S372))</f>
        <v/>
      </c>
      <c r="U372" s="23" t="n"/>
      <c r="V372" s="26">
        <f>IF(A372="","",SUMIFS('Tankers'!$G$4:$G$2003,'Tankers'!$A$4:$A$2003,A372,'Tankers'!$D$4:$D$2003,$I$3))</f>
        <v/>
      </c>
      <c r="W372" s="26">
        <f>IF(V372="","",IF($T$3="",0,V372*$T$3/100))</f>
        <v/>
      </c>
      <c r="X372" s="24">
        <f>IF(OR(NOT(ISNUMBER(T372)),NOT(ISNUMBER(T373))),"",IF(COUNT(L372:S372)&lt;&gt;COUNT(L373:S373),"Check the meters",T373-T372-IF($L$4="Yes",N(U372),0)))</f>
        <v/>
      </c>
      <c r="Y372" s="24">
        <f>IF(AND(ISNUMBER(K372),ISNUMBER(V372),ISNUMBER(W372),ISNUMBER(X372)),K372+V372-W372-X372,"")</f>
        <v/>
      </c>
      <c r="Z372" s="23" t="n"/>
      <c r="AA372" s="24">
        <f>IF(ISNUMBER(Z372),Z372,IF(ISNUMBER(K373),K373,""))</f>
        <v/>
      </c>
      <c r="AB372" s="27">
        <f>IF(AND(ISNUMBER(Y372),ISNUMBER(AA372)),AA372-Y372,"")</f>
        <v/>
      </c>
      <c r="AC372" s="24">
        <f>IF(ISNUMBER(AA372),0.04*AA372,"")</f>
        <v/>
      </c>
      <c r="AD372" s="28">
        <f>IF(AND(ISNUMBER(AB372),ISNUMBER(AA372)),IF(AA372=0,"",AB372/AA372),"")</f>
        <v/>
      </c>
      <c r="AE372" s="29">
        <f>IF(ISNUMBER(AB372),IF(ROUND(ABS(AB372),3)&lt;=ROUND(AC372,3),"Inside 4%","Over 4%"),"")</f>
        <v/>
      </c>
      <c r="AF372" s="22" t="n"/>
    </row>
    <row r="373">
      <c r="A373" s="30">
        <f>IF(A372="","",A372+1)</f>
        <v/>
      </c>
      <c r="B373" s="22" t="n"/>
      <c r="C373" s="23" t="n"/>
      <c r="D373" s="22" t="n"/>
      <c r="E373" s="22" t="n"/>
      <c r="F373" s="23" t="n"/>
      <c r="G373" s="22" t="n"/>
      <c r="H373" s="22" t="n"/>
      <c r="I373" s="23" t="n"/>
      <c r="J373" s="22" t="n"/>
      <c r="K373" s="24">
        <f>IF(COUNT(C373,F373,I373)=0,"",SUM(C373,F373,I373))</f>
        <v/>
      </c>
      <c r="L373" s="25" t="n"/>
      <c r="M373" s="25" t="n"/>
      <c r="N373" s="25" t="n"/>
      <c r="O373" s="25" t="n"/>
      <c r="P373" s="25" t="n"/>
      <c r="Q373" s="25" t="n"/>
      <c r="R373" s="25" t="n"/>
      <c r="S373" s="25" t="n"/>
      <c r="T373" s="24">
        <f>IF(COUNT(L373:S373)=0,"",SUM(L373:S373))</f>
        <v/>
      </c>
      <c r="U373" s="23" t="n"/>
      <c r="V373" s="26">
        <f>IF(A373="","",SUMIFS('Tankers'!$G$4:$G$2003,'Tankers'!$A$4:$A$2003,A373,'Tankers'!$D$4:$D$2003,$I$3))</f>
        <v/>
      </c>
      <c r="W373" s="26">
        <f>IF(V373="","",IF($T$3="",0,V373*$T$3/100))</f>
        <v/>
      </c>
      <c r="X373" s="24">
        <f>IF(OR(NOT(ISNUMBER(T373)),NOT(ISNUMBER(T374))),"",IF(COUNT(L373:S373)&lt;&gt;COUNT(L374:S374),"Check the meters",T374-T373-IF($L$4="Yes",N(U373),0)))</f>
        <v/>
      </c>
      <c r="Y373" s="24">
        <f>IF(AND(ISNUMBER(K373),ISNUMBER(V373),ISNUMBER(W373),ISNUMBER(X373)),K373+V373-W373-X373,"")</f>
        <v/>
      </c>
      <c r="Z373" s="23" t="n"/>
      <c r="AA373" s="24">
        <f>IF(ISNUMBER(Z373),Z373,IF(ISNUMBER(K374),K374,""))</f>
        <v/>
      </c>
      <c r="AB373" s="27">
        <f>IF(AND(ISNUMBER(Y373),ISNUMBER(AA373)),AA373-Y373,"")</f>
        <v/>
      </c>
      <c r="AC373" s="24">
        <f>IF(ISNUMBER(AA373),0.04*AA373,"")</f>
        <v/>
      </c>
      <c r="AD373" s="28">
        <f>IF(AND(ISNUMBER(AB373),ISNUMBER(AA373)),IF(AA373=0,"",AB373/AA373),"")</f>
        <v/>
      </c>
      <c r="AE373" s="29">
        <f>IF(ISNUMBER(AB373),IF(ROUND(ABS(AB373),3)&lt;=ROUND(AC373,3),"Inside 4%","Over 4%"),"")</f>
        <v/>
      </c>
      <c r="AF373" s="22" t="n"/>
    </row>
    <row r="374">
      <c r="A374" s="30">
        <f>IF(A373="","",A373+1)</f>
        <v/>
      </c>
      <c r="B374" s="22" t="n"/>
      <c r="C374" s="23" t="n"/>
      <c r="D374" s="22" t="n"/>
      <c r="E374" s="22" t="n"/>
      <c r="F374" s="23" t="n"/>
      <c r="G374" s="22" t="n"/>
      <c r="H374" s="22" t="n"/>
      <c r="I374" s="23" t="n"/>
      <c r="J374" s="22" t="n"/>
      <c r="K374" s="24">
        <f>IF(COUNT(C374,F374,I374)=0,"",SUM(C374,F374,I374))</f>
        <v/>
      </c>
      <c r="L374" s="25" t="n"/>
      <c r="M374" s="25" t="n"/>
      <c r="N374" s="25" t="n"/>
      <c r="O374" s="25" t="n"/>
      <c r="P374" s="25" t="n"/>
      <c r="Q374" s="25" t="n"/>
      <c r="R374" s="25" t="n"/>
      <c r="S374" s="25" t="n"/>
      <c r="T374" s="24">
        <f>IF(COUNT(L374:S374)=0,"",SUM(L374:S374))</f>
        <v/>
      </c>
      <c r="U374" s="23" t="n"/>
      <c r="V374" s="26">
        <f>IF(A374="","",SUMIFS('Tankers'!$G$4:$G$2003,'Tankers'!$A$4:$A$2003,A374,'Tankers'!$D$4:$D$2003,$I$3))</f>
        <v/>
      </c>
      <c r="W374" s="26">
        <f>IF(V374="","",IF($T$3="",0,V374*$T$3/100))</f>
        <v/>
      </c>
      <c r="X374" s="24">
        <f>IF(OR(NOT(ISNUMBER(T374)),NOT(ISNUMBER(T375))),"",IF(COUNT(L374:S374)&lt;&gt;COUNT(L375:S375),"Check the meters",T375-T374-IF($L$4="Yes",N(U374),0)))</f>
        <v/>
      </c>
      <c r="Y374" s="24">
        <f>IF(AND(ISNUMBER(K374),ISNUMBER(V374),ISNUMBER(W374),ISNUMBER(X374)),K374+V374-W374-X374,"")</f>
        <v/>
      </c>
      <c r="Z374" s="23" t="n"/>
      <c r="AA374" s="24">
        <f>IF(ISNUMBER(Z374),Z374,IF(ISNUMBER(K375),K375,""))</f>
        <v/>
      </c>
      <c r="AB374" s="27">
        <f>IF(AND(ISNUMBER(Y374),ISNUMBER(AA374)),AA374-Y374,"")</f>
        <v/>
      </c>
      <c r="AC374" s="24">
        <f>IF(ISNUMBER(AA374),0.04*AA374,"")</f>
        <v/>
      </c>
      <c r="AD374" s="28">
        <f>IF(AND(ISNUMBER(AB374),ISNUMBER(AA374)),IF(AA374=0,"",AB374/AA374),"")</f>
        <v/>
      </c>
      <c r="AE374" s="29">
        <f>IF(ISNUMBER(AB374),IF(ROUND(ABS(AB374),3)&lt;=ROUND(AC374,3),"Inside 4%","Over 4%"),"")</f>
        <v/>
      </c>
      <c r="AF374" s="22" t="n"/>
    </row>
    <row r="375">
      <c r="A375" s="30">
        <f>IF(A374="","",A374+1)</f>
        <v/>
      </c>
      <c r="B375" s="22" t="n"/>
      <c r="C375" s="23" t="n"/>
      <c r="D375" s="22" t="n"/>
      <c r="E375" s="22" t="n"/>
      <c r="F375" s="23" t="n"/>
      <c r="G375" s="22" t="n"/>
      <c r="H375" s="22" t="n"/>
      <c r="I375" s="23" t="n"/>
      <c r="J375" s="22" t="n"/>
      <c r="K375" s="24">
        <f>IF(COUNT(C375,F375,I375)=0,"",SUM(C375,F375,I375))</f>
        <v/>
      </c>
      <c r="L375" s="25" t="n"/>
      <c r="M375" s="25" t="n"/>
      <c r="N375" s="25" t="n"/>
      <c r="O375" s="25" t="n"/>
      <c r="P375" s="25" t="n"/>
      <c r="Q375" s="25" t="n"/>
      <c r="R375" s="25" t="n"/>
      <c r="S375" s="25" t="n"/>
      <c r="T375" s="24">
        <f>IF(COUNT(L375:S375)=0,"",SUM(L375:S375))</f>
        <v/>
      </c>
      <c r="U375" s="23" t="n"/>
      <c r="V375" s="26">
        <f>IF(A375="","",SUMIFS('Tankers'!$G$4:$G$2003,'Tankers'!$A$4:$A$2003,A375,'Tankers'!$D$4:$D$2003,$I$3))</f>
        <v/>
      </c>
      <c r="W375" s="26">
        <f>IF(V375="","",IF($T$3="",0,V375*$T$3/100))</f>
        <v/>
      </c>
      <c r="X375" s="24">
        <f>IF(OR(NOT(ISNUMBER(T375)),NOT(ISNUMBER(T376))),"",IF(COUNT(L375:S375)&lt;&gt;COUNT(L376:S376),"Check the meters",T376-T375-IF($L$4="Yes",N(U375),0)))</f>
        <v/>
      </c>
      <c r="Y375" s="24">
        <f>IF(AND(ISNUMBER(K375),ISNUMBER(V375),ISNUMBER(W375),ISNUMBER(X375)),K375+V375-W375-X375,"")</f>
        <v/>
      </c>
      <c r="Z375" s="23" t="n"/>
      <c r="AA375" s="24">
        <f>IF(ISNUMBER(Z375),Z375,IF(ISNUMBER(K376),K376,""))</f>
        <v/>
      </c>
      <c r="AB375" s="27">
        <f>IF(AND(ISNUMBER(Y375),ISNUMBER(AA375)),AA375-Y375,"")</f>
        <v/>
      </c>
      <c r="AC375" s="24">
        <f>IF(ISNUMBER(AA375),0.04*AA375,"")</f>
        <v/>
      </c>
      <c r="AD375" s="28">
        <f>IF(AND(ISNUMBER(AB375),ISNUMBER(AA375)),IF(AA375=0,"",AB375/AA375),"")</f>
        <v/>
      </c>
      <c r="AE375" s="29">
        <f>IF(ISNUMBER(AB375),IF(ROUND(ABS(AB375),3)&lt;=ROUND(AC375,3),"Inside 4%","Over 4%"),"")</f>
        <v/>
      </c>
      <c r="AF375" s="22" t="n"/>
    </row>
    <row r="376">
      <c r="A376" s="30">
        <f>IF(A375="","",A375+1)</f>
        <v/>
      </c>
      <c r="B376" s="22" t="n"/>
      <c r="C376" s="23" t="n"/>
      <c r="D376" s="22" t="n"/>
      <c r="E376" s="22" t="n"/>
      <c r="F376" s="23" t="n"/>
      <c r="G376" s="22" t="n"/>
      <c r="H376" s="22" t="n"/>
      <c r="I376" s="23" t="n"/>
      <c r="J376" s="22" t="n"/>
      <c r="K376" s="24">
        <f>IF(COUNT(C376,F376,I376)=0,"",SUM(C376,F376,I376))</f>
        <v/>
      </c>
      <c r="L376" s="25" t="n"/>
      <c r="M376" s="25" t="n"/>
      <c r="N376" s="25" t="n"/>
      <c r="O376" s="25" t="n"/>
      <c r="P376" s="25" t="n"/>
      <c r="Q376" s="25" t="n"/>
      <c r="R376" s="25" t="n"/>
      <c r="S376" s="25" t="n"/>
      <c r="T376" s="24">
        <f>IF(COUNT(L376:S376)=0,"",SUM(L376:S376))</f>
        <v/>
      </c>
      <c r="U376" s="23" t="n"/>
      <c r="V376" s="26">
        <f>IF(A376="","",SUMIFS('Tankers'!$G$4:$G$2003,'Tankers'!$A$4:$A$2003,A376,'Tankers'!$D$4:$D$2003,$I$3))</f>
        <v/>
      </c>
      <c r="W376" s="26">
        <f>IF(V376="","",IF($T$3="",0,V376*$T$3/100))</f>
        <v/>
      </c>
      <c r="X376" s="24">
        <f>IF(OR(NOT(ISNUMBER(T376)),NOT(ISNUMBER(T377))),"",IF(COUNT(L376:S376)&lt;&gt;COUNT(L377:S377),"Check the meters",T377-T376-IF($L$4="Yes",N(U376),0)))</f>
        <v/>
      </c>
      <c r="Y376" s="24">
        <f>IF(AND(ISNUMBER(K376),ISNUMBER(V376),ISNUMBER(W376),ISNUMBER(X376)),K376+V376-W376-X376,"")</f>
        <v/>
      </c>
      <c r="Z376" s="23" t="n"/>
      <c r="AA376" s="24">
        <f>IF(ISNUMBER(Z376),Z376,IF(ISNUMBER(K377),K377,""))</f>
        <v/>
      </c>
      <c r="AB376" s="27">
        <f>IF(AND(ISNUMBER(Y376),ISNUMBER(AA376)),AA376-Y376,"")</f>
        <v/>
      </c>
      <c r="AC376" s="24">
        <f>IF(ISNUMBER(AA376),0.04*AA376,"")</f>
        <v/>
      </c>
      <c r="AD376" s="28">
        <f>IF(AND(ISNUMBER(AB376),ISNUMBER(AA376)),IF(AA376=0,"",AB376/AA376),"")</f>
        <v/>
      </c>
      <c r="AE376" s="29">
        <f>IF(ISNUMBER(AB376),IF(ROUND(ABS(AB376),3)&lt;=ROUND(AC376,3),"Inside 4%","Over 4%"),"")</f>
        <v/>
      </c>
      <c r="AF376" s="22" t="n"/>
    </row>
    <row r="377">
      <c r="A377" s="30">
        <f>IF(A376="","",A376+1)</f>
        <v/>
      </c>
      <c r="B377" s="22" t="n"/>
      <c r="C377" s="23" t="n"/>
      <c r="D377" s="22" t="n"/>
      <c r="E377" s="22" t="n"/>
      <c r="F377" s="23" t="n"/>
      <c r="G377" s="22" t="n"/>
      <c r="H377" s="22" t="n"/>
      <c r="I377" s="23" t="n"/>
      <c r="J377" s="22" t="n"/>
      <c r="K377" s="24">
        <f>IF(COUNT(C377,F377,I377)=0,"",SUM(C377,F377,I377))</f>
        <v/>
      </c>
      <c r="L377" s="25" t="n"/>
      <c r="M377" s="25" t="n"/>
      <c r="N377" s="25" t="n"/>
      <c r="O377" s="25" t="n"/>
      <c r="P377" s="25" t="n"/>
      <c r="Q377" s="25" t="n"/>
      <c r="R377" s="25" t="n"/>
      <c r="S377" s="25" t="n"/>
      <c r="T377" s="24">
        <f>IF(COUNT(L377:S377)=0,"",SUM(L377:S377))</f>
        <v/>
      </c>
      <c r="U377" s="23" t="n"/>
      <c r="V377" s="26">
        <f>IF(A377="","",SUMIFS('Tankers'!$G$4:$G$2003,'Tankers'!$A$4:$A$2003,A377,'Tankers'!$D$4:$D$2003,$I$3))</f>
        <v/>
      </c>
      <c r="W377" s="26">
        <f>IF(V377="","",IF($T$3="",0,V377*$T$3/100))</f>
        <v/>
      </c>
      <c r="X377" s="24">
        <f>IF(OR(NOT(ISNUMBER(T377)),NOT(ISNUMBER(T378))),"",IF(COUNT(L377:S377)&lt;&gt;COUNT(L378:S378),"Check the meters",T378-T377-IF($L$4="Yes",N(U377),0)))</f>
        <v/>
      </c>
      <c r="Y377" s="24">
        <f>IF(AND(ISNUMBER(K377),ISNUMBER(V377),ISNUMBER(W377),ISNUMBER(X377)),K377+V377-W377-X377,"")</f>
        <v/>
      </c>
      <c r="Z377" s="23" t="n"/>
      <c r="AA377" s="24">
        <f>IF(ISNUMBER(Z377),Z377,IF(ISNUMBER(K378),K378,""))</f>
        <v/>
      </c>
      <c r="AB377" s="27">
        <f>IF(AND(ISNUMBER(Y377),ISNUMBER(AA377)),AA377-Y377,"")</f>
        <v/>
      </c>
      <c r="AC377" s="24">
        <f>IF(ISNUMBER(AA377),0.04*AA377,"")</f>
        <v/>
      </c>
      <c r="AD377" s="28">
        <f>IF(AND(ISNUMBER(AB377),ISNUMBER(AA377)),IF(AA377=0,"",AB377/AA377),"")</f>
        <v/>
      </c>
      <c r="AE377" s="29">
        <f>IF(ISNUMBER(AB377),IF(ROUND(ABS(AB377),3)&lt;=ROUND(AC377,3),"Inside 4%","Over 4%"),"")</f>
        <v/>
      </c>
      <c r="AF377" s="22" t="n"/>
    </row>
    <row r="378">
      <c r="A378" s="30">
        <f>IF(A377="","",A377+1)</f>
        <v/>
      </c>
      <c r="B378" s="22" t="n"/>
      <c r="C378" s="23" t="n"/>
      <c r="D378" s="22" t="n"/>
      <c r="E378" s="22" t="n"/>
      <c r="F378" s="23" t="n"/>
      <c r="G378" s="22" t="n"/>
      <c r="H378" s="22" t="n"/>
      <c r="I378" s="23" t="n"/>
      <c r="J378" s="22" t="n"/>
      <c r="K378" s="24">
        <f>IF(COUNT(C378,F378,I378)=0,"",SUM(C378,F378,I378))</f>
        <v/>
      </c>
      <c r="L378" s="25" t="n"/>
      <c r="M378" s="25" t="n"/>
      <c r="N378" s="25" t="n"/>
      <c r="O378" s="25" t="n"/>
      <c r="P378" s="25" t="n"/>
      <c r="Q378" s="25" t="n"/>
      <c r="R378" s="25" t="n"/>
      <c r="S378" s="25" t="n"/>
      <c r="T378" s="24">
        <f>IF(COUNT(L378:S378)=0,"",SUM(L378:S378))</f>
        <v/>
      </c>
      <c r="U378" s="23" t="n"/>
      <c r="V378" s="26">
        <f>IF(A378="","",SUMIFS('Tankers'!$G$4:$G$2003,'Tankers'!$A$4:$A$2003,A378,'Tankers'!$D$4:$D$2003,$I$3))</f>
        <v/>
      </c>
      <c r="W378" s="26">
        <f>IF(V378="","",IF($T$3="",0,V378*$T$3/100))</f>
        <v/>
      </c>
      <c r="X378" s="24">
        <f>IF(OR(NOT(ISNUMBER(T378)),NOT(ISNUMBER(T379))),"",IF(COUNT(L378:S378)&lt;&gt;COUNT(L379:S379),"Check the meters",T379-T378-IF($L$4="Yes",N(U378),0)))</f>
        <v/>
      </c>
      <c r="Y378" s="24">
        <f>IF(AND(ISNUMBER(K378),ISNUMBER(V378),ISNUMBER(W378),ISNUMBER(X378)),K378+V378-W378-X378,"")</f>
        <v/>
      </c>
      <c r="Z378" s="23" t="n"/>
      <c r="AA378" s="24">
        <f>IF(ISNUMBER(Z378),Z378,IF(ISNUMBER(K379),K379,""))</f>
        <v/>
      </c>
      <c r="AB378" s="27">
        <f>IF(AND(ISNUMBER(Y378),ISNUMBER(AA378)),AA378-Y378,"")</f>
        <v/>
      </c>
      <c r="AC378" s="24">
        <f>IF(ISNUMBER(AA378),0.04*AA378,"")</f>
        <v/>
      </c>
      <c r="AD378" s="28">
        <f>IF(AND(ISNUMBER(AB378),ISNUMBER(AA378)),IF(AA378=0,"",AB378/AA378),"")</f>
        <v/>
      </c>
      <c r="AE378" s="29">
        <f>IF(ISNUMBER(AB378),IF(ROUND(ABS(AB378),3)&lt;=ROUND(AC378,3),"Inside 4%","Over 4%"),"")</f>
        <v/>
      </c>
      <c r="AF378" s="22" t="n"/>
    </row>
    <row r="379">
      <c r="A379" s="30">
        <f>IF(A378="","",A378+1)</f>
        <v/>
      </c>
      <c r="B379" s="22" t="n"/>
      <c r="C379" s="23" t="n"/>
      <c r="D379" s="22" t="n"/>
      <c r="E379" s="22" t="n"/>
      <c r="F379" s="23" t="n"/>
      <c r="G379" s="22" t="n"/>
      <c r="H379" s="22" t="n"/>
      <c r="I379" s="23" t="n"/>
      <c r="J379" s="22" t="n"/>
      <c r="K379" s="24">
        <f>IF(COUNT(C379,F379,I379)=0,"",SUM(C379,F379,I379))</f>
        <v/>
      </c>
      <c r="L379" s="25" t="n"/>
      <c r="M379" s="25" t="n"/>
      <c r="N379" s="25" t="n"/>
      <c r="O379" s="25" t="n"/>
      <c r="P379" s="25" t="n"/>
      <c r="Q379" s="25" t="n"/>
      <c r="R379" s="25" t="n"/>
      <c r="S379" s="25" t="n"/>
      <c r="T379" s="24">
        <f>IF(COUNT(L379:S379)=0,"",SUM(L379:S379))</f>
        <v/>
      </c>
      <c r="U379" s="23" t="n"/>
      <c r="V379" s="26">
        <f>IF(A379="","",SUMIFS('Tankers'!$G$4:$G$2003,'Tankers'!$A$4:$A$2003,A379,'Tankers'!$D$4:$D$2003,$I$3))</f>
        <v/>
      </c>
      <c r="W379" s="26">
        <f>IF(V379="","",IF($T$3="",0,V379*$T$3/100))</f>
        <v/>
      </c>
      <c r="X379" s="24">
        <f>IF(OR(NOT(ISNUMBER(T379)),NOT(ISNUMBER(T380))),"",IF(COUNT(L379:S379)&lt;&gt;COUNT(L380:S380),"Check the meters",T380-T379-IF($L$4="Yes",N(U379),0)))</f>
        <v/>
      </c>
      <c r="Y379" s="24">
        <f>IF(AND(ISNUMBER(K379),ISNUMBER(V379),ISNUMBER(W379),ISNUMBER(X379)),K379+V379-W379-X379,"")</f>
        <v/>
      </c>
      <c r="Z379" s="23" t="n"/>
      <c r="AA379" s="24">
        <f>IF(ISNUMBER(Z379),Z379,IF(ISNUMBER(K380),K380,""))</f>
        <v/>
      </c>
      <c r="AB379" s="27">
        <f>IF(AND(ISNUMBER(Y379),ISNUMBER(AA379)),AA379-Y379,"")</f>
        <v/>
      </c>
      <c r="AC379" s="24">
        <f>IF(ISNUMBER(AA379),0.04*AA379,"")</f>
        <v/>
      </c>
      <c r="AD379" s="28">
        <f>IF(AND(ISNUMBER(AB379),ISNUMBER(AA379)),IF(AA379=0,"",AB379/AA379),"")</f>
        <v/>
      </c>
      <c r="AE379" s="29">
        <f>IF(ISNUMBER(AB379),IF(ROUND(ABS(AB379),3)&lt;=ROUND(AC379,3),"Inside 4%","Over 4%"),"")</f>
        <v/>
      </c>
      <c r="AF379" s="22" t="n"/>
    </row>
    <row r="380">
      <c r="A380" s="30">
        <f>IF(A379="","",A379+1)</f>
        <v/>
      </c>
      <c r="B380" s="22" t="n"/>
      <c r="C380" s="23" t="n"/>
      <c r="D380" s="22" t="n"/>
      <c r="E380" s="22" t="n"/>
      <c r="F380" s="23" t="n"/>
      <c r="G380" s="22" t="n"/>
      <c r="H380" s="22" t="n"/>
      <c r="I380" s="23" t="n"/>
      <c r="J380" s="22" t="n"/>
      <c r="K380" s="24">
        <f>IF(COUNT(C380,F380,I380)=0,"",SUM(C380,F380,I380))</f>
        <v/>
      </c>
      <c r="L380" s="25" t="n"/>
      <c r="M380" s="25" t="n"/>
      <c r="N380" s="25" t="n"/>
      <c r="O380" s="25" t="n"/>
      <c r="P380" s="25" t="n"/>
      <c r="Q380" s="25" t="n"/>
      <c r="R380" s="25" t="n"/>
      <c r="S380" s="25" t="n"/>
      <c r="T380" s="24">
        <f>IF(COUNT(L380:S380)=0,"",SUM(L380:S380))</f>
        <v/>
      </c>
      <c r="U380" s="23" t="n"/>
      <c r="V380" s="26">
        <f>IF(A380="","",SUMIFS('Tankers'!$G$4:$G$2003,'Tankers'!$A$4:$A$2003,A380,'Tankers'!$D$4:$D$2003,$I$3))</f>
        <v/>
      </c>
      <c r="W380" s="26">
        <f>IF(V380="","",IF($T$3="",0,V380*$T$3/100))</f>
        <v/>
      </c>
      <c r="X380" s="24">
        <f>IF(OR(NOT(ISNUMBER(T380)),NOT(ISNUMBER(T381))),"",IF(COUNT(L380:S380)&lt;&gt;COUNT(L381:S381),"Check the meters",T381-T380-IF($L$4="Yes",N(U380),0)))</f>
        <v/>
      </c>
      <c r="Y380" s="24">
        <f>IF(AND(ISNUMBER(K380),ISNUMBER(V380),ISNUMBER(W380),ISNUMBER(X380)),K380+V380-W380-X380,"")</f>
        <v/>
      </c>
      <c r="Z380" s="23" t="n"/>
      <c r="AA380" s="24">
        <f>IF(ISNUMBER(Z380),Z380,IF(ISNUMBER(K381),K381,""))</f>
        <v/>
      </c>
      <c r="AB380" s="27">
        <f>IF(AND(ISNUMBER(Y380),ISNUMBER(AA380)),AA380-Y380,"")</f>
        <v/>
      </c>
      <c r="AC380" s="24">
        <f>IF(ISNUMBER(AA380),0.04*AA380,"")</f>
        <v/>
      </c>
      <c r="AD380" s="28">
        <f>IF(AND(ISNUMBER(AB380),ISNUMBER(AA380)),IF(AA380=0,"",AB380/AA380),"")</f>
        <v/>
      </c>
      <c r="AE380" s="29">
        <f>IF(ISNUMBER(AB380),IF(ROUND(ABS(AB380),3)&lt;=ROUND(AC380,3),"Inside 4%","Over 4%"),"")</f>
        <v/>
      </c>
      <c r="AF380" s="22" t="n"/>
    </row>
    <row r="381">
      <c r="A381" s="30">
        <f>IF(A380="","",A380+1)</f>
        <v/>
      </c>
      <c r="B381" s="22" t="n"/>
      <c r="C381" s="23" t="n"/>
      <c r="D381" s="22" t="n"/>
      <c r="E381" s="22" t="n"/>
      <c r="F381" s="23" t="n"/>
      <c r="G381" s="22" t="n"/>
      <c r="H381" s="22" t="n"/>
      <c r="I381" s="23" t="n"/>
      <c r="J381" s="22" t="n"/>
      <c r="K381" s="24">
        <f>IF(COUNT(C381,F381,I381)=0,"",SUM(C381,F381,I381))</f>
        <v/>
      </c>
      <c r="L381" s="25" t="n"/>
      <c r="M381" s="25" t="n"/>
      <c r="N381" s="25" t="n"/>
      <c r="O381" s="25" t="n"/>
      <c r="P381" s="25" t="n"/>
      <c r="Q381" s="25" t="n"/>
      <c r="R381" s="25" t="n"/>
      <c r="S381" s="25" t="n"/>
      <c r="T381" s="24">
        <f>IF(COUNT(L381:S381)=0,"",SUM(L381:S381))</f>
        <v/>
      </c>
      <c r="U381" s="23" t="n"/>
      <c r="V381" s="26">
        <f>IF(A381="","",SUMIFS('Tankers'!$G$4:$G$2003,'Tankers'!$A$4:$A$2003,A381,'Tankers'!$D$4:$D$2003,$I$3))</f>
        <v/>
      </c>
      <c r="W381" s="26">
        <f>IF(V381="","",IF($T$3="",0,V381*$T$3/100))</f>
        <v/>
      </c>
      <c r="X381" s="24">
        <f>IF(OR(NOT(ISNUMBER(T381)),NOT(ISNUMBER(T382))),"",IF(COUNT(L381:S381)&lt;&gt;COUNT(L382:S382),"Check the meters",T382-T381-IF($L$4="Yes",N(U381),0)))</f>
        <v/>
      </c>
      <c r="Y381" s="24">
        <f>IF(AND(ISNUMBER(K381),ISNUMBER(V381),ISNUMBER(W381),ISNUMBER(X381)),K381+V381-W381-X381,"")</f>
        <v/>
      </c>
      <c r="Z381" s="23" t="n"/>
      <c r="AA381" s="24">
        <f>IF(ISNUMBER(Z381),Z381,IF(ISNUMBER(K382),K382,""))</f>
        <v/>
      </c>
      <c r="AB381" s="27">
        <f>IF(AND(ISNUMBER(Y381),ISNUMBER(AA381)),AA381-Y381,"")</f>
        <v/>
      </c>
      <c r="AC381" s="24">
        <f>IF(ISNUMBER(AA381),0.04*AA381,"")</f>
        <v/>
      </c>
      <c r="AD381" s="28">
        <f>IF(AND(ISNUMBER(AB381),ISNUMBER(AA381)),IF(AA381=0,"",AB381/AA381),"")</f>
        <v/>
      </c>
      <c r="AE381" s="29">
        <f>IF(ISNUMBER(AB381),IF(ROUND(ABS(AB381),3)&lt;=ROUND(AC381,3),"Inside 4%","Over 4%"),"")</f>
        <v/>
      </c>
      <c r="AF381" s="22" t="n"/>
    </row>
    <row r="382">
      <c r="A382" s="30">
        <f>IF(A381="","",A381+1)</f>
        <v/>
      </c>
      <c r="B382" s="22" t="n"/>
      <c r="C382" s="23" t="n"/>
      <c r="D382" s="22" t="n"/>
      <c r="E382" s="22" t="n"/>
      <c r="F382" s="23" t="n"/>
      <c r="G382" s="22" t="n"/>
      <c r="H382" s="22" t="n"/>
      <c r="I382" s="23" t="n"/>
      <c r="J382" s="22" t="n"/>
      <c r="K382" s="24">
        <f>IF(COUNT(C382,F382,I382)=0,"",SUM(C382,F382,I382))</f>
        <v/>
      </c>
      <c r="L382" s="25" t="n"/>
      <c r="M382" s="25" t="n"/>
      <c r="N382" s="25" t="n"/>
      <c r="O382" s="25" t="n"/>
      <c r="P382" s="25" t="n"/>
      <c r="Q382" s="25" t="n"/>
      <c r="R382" s="25" t="n"/>
      <c r="S382" s="25" t="n"/>
      <c r="T382" s="24">
        <f>IF(COUNT(L382:S382)=0,"",SUM(L382:S382))</f>
        <v/>
      </c>
      <c r="U382" s="23" t="n"/>
      <c r="V382" s="26">
        <f>IF(A382="","",SUMIFS('Tankers'!$G$4:$G$2003,'Tankers'!$A$4:$A$2003,A382,'Tankers'!$D$4:$D$2003,$I$3))</f>
        <v/>
      </c>
      <c r="W382" s="26">
        <f>IF(V382="","",IF($T$3="",0,V382*$T$3/100))</f>
        <v/>
      </c>
      <c r="X382" s="24">
        <f>IF(OR(NOT(ISNUMBER(T382)),NOT(ISNUMBER(T383))),"",IF(COUNT(L382:S382)&lt;&gt;COUNT(L383:S383),"Check the meters",T383-T382-IF($L$4="Yes",N(U382),0)))</f>
        <v/>
      </c>
      <c r="Y382" s="24">
        <f>IF(AND(ISNUMBER(K382),ISNUMBER(V382),ISNUMBER(W382),ISNUMBER(X382)),K382+V382-W382-X382,"")</f>
        <v/>
      </c>
      <c r="Z382" s="23" t="n"/>
      <c r="AA382" s="24">
        <f>IF(ISNUMBER(Z382),Z382,IF(ISNUMBER(K383),K383,""))</f>
        <v/>
      </c>
      <c r="AB382" s="27">
        <f>IF(AND(ISNUMBER(Y382),ISNUMBER(AA382)),AA382-Y382,"")</f>
        <v/>
      </c>
      <c r="AC382" s="24">
        <f>IF(ISNUMBER(AA382),0.04*AA382,"")</f>
        <v/>
      </c>
      <c r="AD382" s="28">
        <f>IF(AND(ISNUMBER(AB382),ISNUMBER(AA382)),IF(AA382=0,"",AB382/AA382),"")</f>
        <v/>
      </c>
      <c r="AE382" s="29">
        <f>IF(ISNUMBER(AB382),IF(ROUND(ABS(AB382),3)&lt;=ROUND(AC382,3),"Inside 4%","Over 4%"),"")</f>
        <v/>
      </c>
      <c r="AF382" s="22" t="n"/>
    </row>
    <row r="383">
      <c r="A383" s="30">
        <f>IF(A382="","",A382+1)</f>
        <v/>
      </c>
      <c r="B383" s="22" t="n"/>
      <c r="C383" s="23" t="n"/>
      <c r="D383" s="22" t="n"/>
      <c r="E383" s="22" t="n"/>
      <c r="F383" s="23" t="n"/>
      <c r="G383" s="22" t="n"/>
      <c r="H383" s="22" t="n"/>
      <c r="I383" s="23" t="n"/>
      <c r="J383" s="22" t="n"/>
      <c r="K383" s="24">
        <f>IF(COUNT(C383,F383,I383)=0,"",SUM(C383,F383,I383))</f>
        <v/>
      </c>
      <c r="L383" s="25" t="n"/>
      <c r="M383" s="25" t="n"/>
      <c r="N383" s="25" t="n"/>
      <c r="O383" s="25" t="n"/>
      <c r="P383" s="25" t="n"/>
      <c r="Q383" s="25" t="n"/>
      <c r="R383" s="25" t="n"/>
      <c r="S383" s="25" t="n"/>
      <c r="T383" s="24">
        <f>IF(COUNT(L383:S383)=0,"",SUM(L383:S383))</f>
        <v/>
      </c>
      <c r="U383" s="23" t="n"/>
      <c r="V383" s="26">
        <f>IF(A383="","",SUMIFS('Tankers'!$G$4:$G$2003,'Tankers'!$A$4:$A$2003,A383,'Tankers'!$D$4:$D$2003,$I$3))</f>
        <v/>
      </c>
      <c r="W383" s="26">
        <f>IF(V383="","",IF($T$3="",0,V383*$T$3/100))</f>
        <v/>
      </c>
      <c r="X383" s="24">
        <f>IF(OR(NOT(ISNUMBER(T383)),NOT(ISNUMBER(T384))),"",IF(COUNT(L383:S383)&lt;&gt;COUNT(L384:S384),"Check the meters",T384-T383-IF($L$4="Yes",N(U383),0)))</f>
        <v/>
      </c>
      <c r="Y383" s="24">
        <f>IF(AND(ISNUMBER(K383),ISNUMBER(V383),ISNUMBER(W383),ISNUMBER(X383)),K383+V383-W383-X383,"")</f>
        <v/>
      </c>
      <c r="Z383" s="23" t="n"/>
      <c r="AA383" s="24">
        <f>IF(ISNUMBER(Z383),Z383,IF(ISNUMBER(K384),K384,""))</f>
        <v/>
      </c>
      <c r="AB383" s="27">
        <f>IF(AND(ISNUMBER(Y383),ISNUMBER(AA383)),AA383-Y383,"")</f>
        <v/>
      </c>
      <c r="AC383" s="24">
        <f>IF(ISNUMBER(AA383),0.04*AA383,"")</f>
        <v/>
      </c>
      <c r="AD383" s="28">
        <f>IF(AND(ISNUMBER(AB383),ISNUMBER(AA383)),IF(AA383=0,"",AB383/AA383),"")</f>
        <v/>
      </c>
      <c r="AE383" s="29">
        <f>IF(ISNUMBER(AB383),IF(ROUND(ABS(AB383),3)&lt;=ROUND(AC383,3),"Inside 4%","Over 4%"),"")</f>
        <v/>
      </c>
      <c r="AF383" s="22" t="n"/>
    </row>
    <row r="384">
      <c r="A384" s="30">
        <f>IF(A383="","",A383+1)</f>
        <v/>
      </c>
      <c r="B384" s="22" t="n"/>
      <c r="C384" s="23" t="n"/>
      <c r="D384" s="22" t="n"/>
      <c r="E384" s="22" t="n"/>
      <c r="F384" s="23" t="n"/>
      <c r="G384" s="22" t="n"/>
      <c r="H384" s="22" t="n"/>
      <c r="I384" s="23" t="n"/>
      <c r="J384" s="22" t="n"/>
      <c r="K384" s="24">
        <f>IF(COUNT(C384,F384,I384)=0,"",SUM(C384,F384,I384))</f>
        <v/>
      </c>
      <c r="L384" s="25" t="n"/>
      <c r="M384" s="25" t="n"/>
      <c r="N384" s="25" t="n"/>
      <c r="O384" s="25" t="n"/>
      <c r="P384" s="25" t="n"/>
      <c r="Q384" s="25" t="n"/>
      <c r="R384" s="25" t="n"/>
      <c r="S384" s="25" t="n"/>
      <c r="T384" s="24">
        <f>IF(COUNT(L384:S384)=0,"",SUM(L384:S384))</f>
        <v/>
      </c>
      <c r="U384" s="23" t="n"/>
      <c r="V384" s="26">
        <f>IF(A384="","",SUMIFS('Tankers'!$G$4:$G$2003,'Tankers'!$A$4:$A$2003,A384,'Tankers'!$D$4:$D$2003,$I$3))</f>
        <v/>
      </c>
      <c r="W384" s="26">
        <f>IF(V384="","",IF($T$3="",0,V384*$T$3/100))</f>
        <v/>
      </c>
      <c r="X384" s="24">
        <f>IF(OR(NOT(ISNUMBER(T384)),NOT(ISNUMBER(T385))),"",IF(COUNT(L384:S384)&lt;&gt;COUNT(L385:S385),"Check the meters",T385-T384-IF($L$4="Yes",N(U384),0)))</f>
        <v/>
      </c>
      <c r="Y384" s="24">
        <f>IF(AND(ISNUMBER(K384),ISNUMBER(V384),ISNUMBER(W384),ISNUMBER(X384)),K384+V384-W384-X384,"")</f>
        <v/>
      </c>
      <c r="Z384" s="23" t="n"/>
      <c r="AA384" s="24">
        <f>IF(ISNUMBER(Z384),Z384,IF(ISNUMBER(K385),K385,""))</f>
        <v/>
      </c>
      <c r="AB384" s="27">
        <f>IF(AND(ISNUMBER(Y384),ISNUMBER(AA384)),AA384-Y384,"")</f>
        <v/>
      </c>
      <c r="AC384" s="24">
        <f>IF(ISNUMBER(AA384),0.04*AA384,"")</f>
        <v/>
      </c>
      <c r="AD384" s="28">
        <f>IF(AND(ISNUMBER(AB384),ISNUMBER(AA384)),IF(AA384=0,"",AB384/AA384),"")</f>
        <v/>
      </c>
      <c r="AE384" s="29">
        <f>IF(ISNUMBER(AB384),IF(ROUND(ABS(AB384),3)&lt;=ROUND(AC384,3),"Inside 4%","Over 4%"),"")</f>
        <v/>
      </c>
      <c r="AF384" s="22" t="n"/>
    </row>
    <row r="385">
      <c r="A385" s="30">
        <f>IF(A384="","",A384+1)</f>
        <v/>
      </c>
      <c r="B385" s="22" t="n"/>
      <c r="C385" s="23" t="n"/>
      <c r="D385" s="22" t="n"/>
      <c r="E385" s="22" t="n"/>
      <c r="F385" s="23" t="n"/>
      <c r="G385" s="22" t="n"/>
      <c r="H385" s="22" t="n"/>
      <c r="I385" s="23" t="n"/>
      <c r="J385" s="22" t="n"/>
      <c r="K385" s="24">
        <f>IF(COUNT(C385,F385,I385)=0,"",SUM(C385,F385,I385))</f>
        <v/>
      </c>
      <c r="L385" s="25" t="n"/>
      <c r="M385" s="25" t="n"/>
      <c r="N385" s="25" t="n"/>
      <c r="O385" s="25" t="n"/>
      <c r="P385" s="25" t="n"/>
      <c r="Q385" s="25" t="n"/>
      <c r="R385" s="25" t="n"/>
      <c r="S385" s="25" t="n"/>
      <c r="T385" s="24">
        <f>IF(COUNT(L385:S385)=0,"",SUM(L385:S385))</f>
        <v/>
      </c>
      <c r="U385" s="23" t="n"/>
      <c r="V385" s="26">
        <f>IF(A385="","",SUMIFS('Tankers'!$G$4:$G$2003,'Tankers'!$A$4:$A$2003,A385,'Tankers'!$D$4:$D$2003,$I$3))</f>
        <v/>
      </c>
      <c r="W385" s="26">
        <f>IF(V385="","",IF($T$3="",0,V385*$T$3/100))</f>
        <v/>
      </c>
      <c r="X385" s="24">
        <f>IF(OR(NOT(ISNUMBER(T385)),NOT(ISNUMBER(T386))),"",IF(COUNT(L385:S385)&lt;&gt;COUNT(L386:S386),"Check the meters",T386-T385-IF($L$4="Yes",N(U385),0)))</f>
        <v/>
      </c>
      <c r="Y385" s="24">
        <f>IF(AND(ISNUMBER(K385),ISNUMBER(V385),ISNUMBER(W385),ISNUMBER(X385)),K385+V385-W385-X385,"")</f>
        <v/>
      </c>
      <c r="Z385" s="23" t="n"/>
      <c r="AA385" s="24">
        <f>IF(ISNUMBER(Z385),Z385,IF(ISNUMBER(K386),K386,""))</f>
        <v/>
      </c>
      <c r="AB385" s="27">
        <f>IF(AND(ISNUMBER(Y385),ISNUMBER(AA385)),AA385-Y385,"")</f>
        <v/>
      </c>
      <c r="AC385" s="24">
        <f>IF(ISNUMBER(AA385),0.04*AA385,"")</f>
        <v/>
      </c>
      <c r="AD385" s="28">
        <f>IF(AND(ISNUMBER(AB385),ISNUMBER(AA385)),IF(AA385=0,"",AB385/AA385),"")</f>
        <v/>
      </c>
      <c r="AE385" s="29">
        <f>IF(ISNUMBER(AB385),IF(ROUND(ABS(AB385),3)&lt;=ROUND(AC385,3),"Inside 4%","Over 4%"),"")</f>
        <v/>
      </c>
      <c r="AF385" s="22" t="n"/>
    </row>
    <row r="386">
      <c r="A386" s="30">
        <f>IF(A385="","",A385+1)</f>
        <v/>
      </c>
      <c r="B386" s="22" t="n"/>
      <c r="C386" s="23" t="n"/>
      <c r="D386" s="22" t="n"/>
      <c r="E386" s="22" t="n"/>
      <c r="F386" s="23" t="n"/>
      <c r="G386" s="22" t="n"/>
      <c r="H386" s="22" t="n"/>
      <c r="I386" s="23" t="n"/>
      <c r="J386" s="22" t="n"/>
      <c r="K386" s="24">
        <f>IF(COUNT(C386,F386,I386)=0,"",SUM(C386,F386,I386))</f>
        <v/>
      </c>
      <c r="L386" s="25" t="n"/>
      <c r="M386" s="25" t="n"/>
      <c r="N386" s="25" t="n"/>
      <c r="O386" s="25" t="n"/>
      <c r="P386" s="25" t="n"/>
      <c r="Q386" s="25" t="n"/>
      <c r="R386" s="25" t="n"/>
      <c r="S386" s="25" t="n"/>
      <c r="T386" s="24">
        <f>IF(COUNT(L386:S386)=0,"",SUM(L386:S386))</f>
        <v/>
      </c>
      <c r="U386" s="23" t="n"/>
      <c r="V386" s="26">
        <f>IF(A386="","",SUMIFS('Tankers'!$G$4:$G$2003,'Tankers'!$A$4:$A$2003,A386,'Tankers'!$D$4:$D$2003,$I$3))</f>
        <v/>
      </c>
      <c r="W386" s="26">
        <f>IF(V386="","",IF($T$3="",0,V386*$T$3/100))</f>
        <v/>
      </c>
      <c r="X386" s="24">
        <f>IF(OR(NOT(ISNUMBER(T386)),NOT(ISNUMBER(T387))),"",IF(COUNT(L386:S386)&lt;&gt;COUNT(L387:S387),"Check the meters",T387-T386-IF($L$4="Yes",N(U386),0)))</f>
        <v/>
      </c>
      <c r="Y386" s="24">
        <f>IF(AND(ISNUMBER(K386),ISNUMBER(V386),ISNUMBER(W386),ISNUMBER(X386)),K386+V386-W386-X386,"")</f>
        <v/>
      </c>
      <c r="Z386" s="23" t="n"/>
      <c r="AA386" s="24">
        <f>IF(ISNUMBER(Z386),Z386,IF(ISNUMBER(K387),K387,""))</f>
        <v/>
      </c>
      <c r="AB386" s="27">
        <f>IF(AND(ISNUMBER(Y386),ISNUMBER(AA386)),AA386-Y386,"")</f>
        <v/>
      </c>
      <c r="AC386" s="24">
        <f>IF(ISNUMBER(AA386),0.04*AA386,"")</f>
        <v/>
      </c>
      <c r="AD386" s="28">
        <f>IF(AND(ISNUMBER(AB386),ISNUMBER(AA386)),IF(AA386=0,"",AB386/AA386),"")</f>
        <v/>
      </c>
      <c r="AE386" s="29">
        <f>IF(ISNUMBER(AB386),IF(ROUND(ABS(AB386),3)&lt;=ROUND(AC386,3),"Inside 4%","Over 4%"),"")</f>
        <v/>
      </c>
      <c r="AF386" s="22" t="n"/>
    </row>
    <row r="387">
      <c r="A387" s="30">
        <f>IF(A386="","",A386+1)</f>
        <v/>
      </c>
      <c r="B387" s="22" t="n"/>
      <c r="C387" s="23" t="n"/>
      <c r="D387" s="22" t="n"/>
      <c r="E387" s="22" t="n"/>
      <c r="F387" s="23" t="n"/>
      <c r="G387" s="22" t="n"/>
      <c r="H387" s="22" t="n"/>
      <c r="I387" s="23" t="n"/>
      <c r="J387" s="22" t="n"/>
      <c r="K387" s="24">
        <f>IF(COUNT(C387,F387,I387)=0,"",SUM(C387,F387,I387))</f>
        <v/>
      </c>
      <c r="L387" s="25" t="n"/>
      <c r="M387" s="25" t="n"/>
      <c r="N387" s="25" t="n"/>
      <c r="O387" s="25" t="n"/>
      <c r="P387" s="25" t="n"/>
      <c r="Q387" s="25" t="n"/>
      <c r="R387" s="25" t="n"/>
      <c r="S387" s="25" t="n"/>
      <c r="T387" s="24">
        <f>IF(COUNT(L387:S387)=0,"",SUM(L387:S387))</f>
        <v/>
      </c>
      <c r="U387" s="23" t="n"/>
      <c r="V387" s="26">
        <f>IF(A387="","",SUMIFS('Tankers'!$G$4:$G$2003,'Tankers'!$A$4:$A$2003,A387,'Tankers'!$D$4:$D$2003,$I$3))</f>
        <v/>
      </c>
      <c r="W387" s="26">
        <f>IF(V387="","",IF($T$3="",0,V387*$T$3/100))</f>
        <v/>
      </c>
      <c r="X387" s="24">
        <f>IF(OR(NOT(ISNUMBER(T387)),NOT(ISNUMBER(T388))),"",IF(COUNT(L387:S387)&lt;&gt;COUNT(L388:S388),"Check the meters",T388-T387-IF($L$4="Yes",N(U387),0)))</f>
        <v/>
      </c>
      <c r="Y387" s="24">
        <f>IF(AND(ISNUMBER(K387),ISNUMBER(V387),ISNUMBER(W387),ISNUMBER(X387)),K387+V387-W387-X387,"")</f>
        <v/>
      </c>
      <c r="Z387" s="23" t="n"/>
      <c r="AA387" s="24">
        <f>IF(ISNUMBER(Z387),Z387,IF(ISNUMBER(K388),K388,""))</f>
        <v/>
      </c>
      <c r="AB387" s="27">
        <f>IF(AND(ISNUMBER(Y387),ISNUMBER(AA387)),AA387-Y387,"")</f>
        <v/>
      </c>
      <c r="AC387" s="24">
        <f>IF(ISNUMBER(AA387),0.04*AA387,"")</f>
        <v/>
      </c>
      <c r="AD387" s="28">
        <f>IF(AND(ISNUMBER(AB387),ISNUMBER(AA387)),IF(AA387=0,"",AB387/AA387),"")</f>
        <v/>
      </c>
      <c r="AE387" s="29">
        <f>IF(ISNUMBER(AB387),IF(ROUND(ABS(AB387),3)&lt;=ROUND(AC387,3),"Inside 4%","Over 4%"),"")</f>
        <v/>
      </c>
      <c r="AF387" s="22" t="n"/>
    </row>
    <row r="388">
      <c r="A388" s="30">
        <f>IF(A387="","",A387+1)</f>
        <v/>
      </c>
      <c r="B388" s="22" t="n"/>
      <c r="C388" s="23" t="n"/>
      <c r="D388" s="22" t="n"/>
      <c r="E388" s="22" t="n"/>
      <c r="F388" s="23" t="n"/>
      <c r="G388" s="22" t="n"/>
      <c r="H388" s="22" t="n"/>
      <c r="I388" s="23" t="n"/>
      <c r="J388" s="22" t="n"/>
      <c r="K388" s="24">
        <f>IF(COUNT(C388,F388,I388)=0,"",SUM(C388,F388,I388))</f>
        <v/>
      </c>
      <c r="L388" s="25" t="n"/>
      <c r="M388" s="25" t="n"/>
      <c r="N388" s="25" t="n"/>
      <c r="O388" s="25" t="n"/>
      <c r="P388" s="25" t="n"/>
      <c r="Q388" s="25" t="n"/>
      <c r="R388" s="25" t="n"/>
      <c r="S388" s="25" t="n"/>
      <c r="T388" s="24">
        <f>IF(COUNT(L388:S388)=0,"",SUM(L388:S388))</f>
        <v/>
      </c>
      <c r="U388" s="23" t="n"/>
      <c r="V388" s="26">
        <f>IF(A388="","",SUMIFS('Tankers'!$G$4:$G$2003,'Tankers'!$A$4:$A$2003,A388,'Tankers'!$D$4:$D$2003,$I$3))</f>
        <v/>
      </c>
      <c r="W388" s="26">
        <f>IF(V388="","",IF($T$3="",0,V388*$T$3/100))</f>
        <v/>
      </c>
      <c r="X388" s="24">
        <f>IF(OR(NOT(ISNUMBER(T388)),NOT(ISNUMBER(T389))),"",IF(COUNT(L388:S388)&lt;&gt;COUNT(L389:S389),"Check the meters",T389-T388-IF($L$4="Yes",N(U388),0)))</f>
        <v/>
      </c>
      <c r="Y388" s="24">
        <f>IF(AND(ISNUMBER(K388),ISNUMBER(V388),ISNUMBER(W388),ISNUMBER(X388)),K388+V388-W388-X388,"")</f>
        <v/>
      </c>
      <c r="Z388" s="23" t="n"/>
      <c r="AA388" s="24">
        <f>IF(ISNUMBER(Z388),Z388,IF(ISNUMBER(K389),K389,""))</f>
        <v/>
      </c>
      <c r="AB388" s="27">
        <f>IF(AND(ISNUMBER(Y388),ISNUMBER(AA388)),AA388-Y388,"")</f>
        <v/>
      </c>
      <c r="AC388" s="24">
        <f>IF(ISNUMBER(AA388),0.04*AA388,"")</f>
        <v/>
      </c>
      <c r="AD388" s="28">
        <f>IF(AND(ISNUMBER(AB388),ISNUMBER(AA388)),IF(AA388=0,"",AB388/AA388),"")</f>
        <v/>
      </c>
      <c r="AE388" s="29">
        <f>IF(ISNUMBER(AB388),IF(ROUND(ABS(AB388),3)&lt;=ROUND(AC388,3),"Inside 4%","Over 4%"),"")</f>
        <v/>
      </c>
      <c r="AF388" s="22" t="n"/>
    </row>
    <row r="389">
      <c r="A389" s="30">
        <f>IF(A388="","",A388+1)</f>
        <v/>
      </c>
      <c r="B389" s="22" t="n"/>
      <c r="C389" s="23" t="n"/>
      <c r="D389" s="22" t="n"/>
      <c r="E389" s="22" t="n"/>
      <c r="F389" s="23" t="n"/>
      <c r="G389" s="22" t="n"/>
      <c r="H389" s="22" t="n"/>
      <c r="I389" s="23" t="n"/>
      <c r="J389" s="22" t="n"/>
      <c r="K389" s="24">
        <f>IF(COUNT(C389,F389,I389)=0,"",SUM(C389,F389,I389))</f>
        <v/>
      </c>
      <c r="L389" s="25" t="n"/>
      <c r="M389" s="25" t="n"/>
      <c r="N389" s="25" t="n"/>
      <c r="O389" s="25" t="n"/>
      <c r="P389" s="25" t="n"/>
      <c r="Q389" s="25" t="n"/>
      <c r="R389" s="25" t="n"/>
      <c r="S389" s="25" t="n"/>
      <c r="T389" s="24">
        <f>IF(COUNT(L389:S389)=0,"",SUM(L389:S389))</f>
        <v/>
      </c>
      <c r="U389" s="23" t="n"/>
      <c r="V389" s="26">
        <f>IF(A389="","",SUMIFS('Tankers'!$G$4:$G$2003,'Tankers'!$A$4:$A$2003,A389,'Tankers'!$D$4:$D$2003,$I$3))</f>
        <v/>
      </c>
      <c r="W389" s="26">
        <f>IF(V389="","",IF($T$3="",0,V389*$T$3/100))</f>
        <v/>
      </c>
      <c r="X389" s="24">
        <f>IF(OR(NOT(ISNUMBER(T389)),NOT(ISNUMBER(T390))),"",IF(COUNT(L389:S389)&lt;&gt;COUNT(L390:S390),"Check the meters",T390-T389-IF($L$4="Yes",N(U389),0)))</f>
        <v/>
      </c>
      <c r="Y389" s="24">
        <f>IF(AND(ISNUMBER(K389),ISNUMBER(V389),ISNUMBER(W389),ISNUMBER(X389)),K389+V389-W389-X389,"")</f>
        <v/>
      </c>
      <c r="Z389" s="23" t="n"/>
      <c r="AA389" s="24">
        <f>IF(ISNUMBER(Z389),Z389,IF(ISNUMBER(K390),K390,""))</f>
        <v/>
      </c>
      <c r="AB389" s="27">
        <f>IF(AND(ISNUMBER(Y389),ISNUMBER(AA389)),AA389-Y389,"")</f>
        <v/>
      </c>
      <c r="AC389" s="24">
        <f>IF(ISNUMBER(AA389),0.04*AA389,"")</f>
        <v/>
      </c>
      <c r="AD389" s="28">
        <f>IF(AND(ISNUMBER(AB389),ISNUMBER(AA389)),IF(AA389=0,"",AB389/AA389),"")</f>
        <v/>
      </c>
      <c r="AE389" s="29">
        <f>IF(ISNUMBER(AB389),IF(ROUND(ABS(AB389),3)&lt;=ROUND(AC389,3),"Inside 4%","Over 4%"),"")</f>
        <v/>
      </c>
      <c r="AF389" s="22" t="n"/>
    </row>
    <row r="390">
      <c r="A390" s="30">
        <f>IF(A389="","",A389+1)</f>
        <v/>
      </c>
      <c r="B390" s="22" t="n"/>
      <c r="C390" s="23" t="n"/>
      <c r="D390" s="22" t="n"/>
      <c r="E390" s="22" t="n"/>
      <c r="F390" s="23" t="n"/>
      <c r="G390" s="22" t="n"/>
      <c r="H390" s="22" t="n"/>
      <c r="I390" s="23" t="n"/>
      <c r="J390" s="22" t="n"/>
      <c r="K390" s="24">
        <f>IF(COUNT(C390,F390,I390)=0,"",SUM(C390,F390,I390))</f>
        <v/>
      </c>
      <c r="L390" s="25" t="n"/>
      <c r="M390" s="25" t="n"/>
      <c r="N390" s="25" t="n"/>
      <c r="O390" s="25" t="n"/>
      <c r="P390" s="25" t="n"/>
      <c r="Q390" s="25" t="n"/>
      <c r="R390" s="25" t="n"/>
      <c r="S390" s="25" t="n"/>
      <c r="T390" s="24">
        <f>IF(COUNT(L390:S390)=0,"",SUM(L390:S390))</f>
        <v/>
      </c>
      <c r="U390" s="23" t="n"/>
      <c r="V390" s="26">
        <f>IF(A390="","",SUMIFS('Tankers'!$G$4:$G$2003,'Tankers'!$A$4:$A$2003,A390,'Tankers'!$D$4:$D$2003,$I$3))</f>
        <v/>
      </c>
      <c r="W390" s="26">
        <f>IF(V390="","",IF($T$3="",0,V390*$T$3/100))</f>
        <v/>
      </c>
      <c r="X390" s="24">
        <f>IF(OR(NOT(ISNUMBER(T390)),NOT(ISNUMBER(T391))),"",IF(COUNT(L390:S390)&lt;&gt;COUNT(L391:S391),"Check the meters",T391-T390-IF($L$4="Yes",N(U390),0)))</f>
        <v/>
      </c>
      <c r="Y390" s="24">
        <f>IF(AND(ISNUMBER(K390),ISNUMBER(V390),ISNUMBER(W390),ISNUMBER(X390)),K390+V390-W390-X390,"")</f>
        <v/>
      </c>
      <c r="Z390" s="23" t="n"/>
      <c r="AA390" s="24">
        <f>IF(ISNUMBER(Z390),Z390,IF(ISNUMBER(K391),K391,""))</f>
        <v/>
      </c>
      <c r="AB390" s="27">
        <f>IF(AND(ISNUMBER(Y390),ISNUMBER(AA390)),AA390-Y390,"")</f>
        <v/>
      </c>
      <c r="AC390" s="24">
        <f>IF(ISNUMBER(AA390),0.04*AA390,"")</f>
        <v/>
      </c>
      <c r="AD390" s="28">
        <f>IF(AND(ISNUMBER(AB390),ISNUMBER(AA390)),IF(AA390=0,"",AB390/AA390),"")</f>
        <v/>
      </c>
      <c r="AE390" s="29">
        <f>IF(ISNUMBER(AB390),IF(ROUND(ABS(AB390),3)&lt;=ROUND(AC390,3),"Inside 4%","Over 4%"),"")</f>
        <v/>
      </c>
      <c r="AF390" s="22" t="n"/>
    </row>
    <row r="391">
      <c r="A391" s="30">
        <f>IF(A390="","",A390+1)</f>
        <v/>
      </c>
      <c r="B391" s="22" t="n"/>
      <c r="C391" s="23" t="n"/>
      <c r="D391" s="22" t="n"/>
      <c r="E391" s="22" t="n"/>
      <c r="F391" s="23" t="n"/>
      <c r="G391" s="22" t="n"/>
      <c r="H391" s="22" t="n"/>
      <c r="I391" s="23" t="n"/>
      <c r="J391" s="22" t="n"/>
      <c r="K391" s="24">
        <f>IF(COUNT(C391,F391,I391)=0,"",SUM(C391,F391,I391))</f>
        <v/>
      </c>
      <c r="L391" s="25" t="n"/>
      <c r="M391" s="25" t="n"/>
      <c r="N391" s="25" t="n"/>
      <c r="O391" s="25" t="n"/>
      <c r="P391" s="25" t="n"/>
      <c r="Q391" s="25" t="n"/>
      <c r="R391" s="25" t="n"/>
      <c r="S391" s="25" t="n"/>
      <c r="T391" s="24">
        <f>IF(COUNT(L391:S391)=0,"",SUM(L391:S391))</f>
        <v/>
      </c>
      <c r="U391" s="23" t="n"/>
      <c r="V391" s="26">
        <f>IF(A391="","",SUMIFS('Tankers'!$G$4:$G$2003,'Tankers'!$A$4:$A$2003,A391,'Tankers'!$D$4:$D$2003,$I$3))</f>
        <v/>
      </c>
      <c r="W391" s="26">
        <f>IF(V391="","",IF($T$3="",0,V391*$T$3/100))</f>
        <v/>
      </c>
      <c r="X391" s="24">
        <f>IF(OR(NOT(ISNUMBER(T391)),NOT(ISNUMBER(T392))),"",IF(COUNT(L391:S391)&lt;&gt;COUNT(L392:S392),"Check the meters",T392-T391-IF($L$4="Yes",N(U391),0)))</f>
        <v/>
      </c>
      <c r="Y391" s="24">
        <f>IF(AND(ISNUMBER(K391),ISNUMBER(V391),ISNUMBER(W391),ISNUMBER(X391)),K391+V391-W391-X391,"")</f>
        <v/>
      </c>
      <c r="Z391" s="23" t="n"/>
      <c r="AA391" s="24">
        <f>IF(ISNUMBER(Z391),Z391,IF(ISNUMBER(K392),K392,""))</f>
        <v/>
      </c>
      <c r="AB391" s="27">
        <f>IF(AND(ISNUMBER(Y391),ISNUMBER(AA391)),AA391-Y391,"")</f>
        <v/>
      </c>
      <c r="AC391" s="24">
        <f>IF(ISNUMBER(AA391),0.04*AA391,"")</f>
        <v/>
      </c>
      <c r="AD391" s="28">
        <f>IF(AND(ISNUMBER(AB391),ISNUMBER(AA391)),IF(AA391=0,"",AB391/AA391),"")</f>
        <v/>
      </c>
      <c r="AE391" s="29">
        <f>IF(ISNUMBER(AB391),IF(ROUND(ABS(AB391),3)&lt;=ROUND(AC391,3),"Inside 4%","Over 4%"),"")</f>
        <v/>
      </c>
      <c r="AF391" s="22" t="n"/>
    </row>
    <row r="392">
      <c r="A392" s="30">
        <f>IF(A391="","",A391+1)</f>
        <v/>
      </c>
      <c r="B392" s="22" t="n"/>
      <c r="C392" s="23" t="n"/>
      <c r="D392" s="22" t="n"/>
      <c r="E392" s="22" t="n"/>
      <c r="F392" s="23" t="n"/>
      <c r="G392" s="22" t="n"/>
      <c r="H392" s="22" t="n"/>
      <c r="I392" s="23" t="n"/>
      <c r="J392" s="22" t="n"/>
      <c r="K392" s="24">
        <f>IF(COUNT(C392,F392,I392)=0,"",SUM(C392,F392,I392))</f>
        <v/>
      </c>
      <c r="L392" s="25" t="n"/>
      <c r="M392" s="25" t="n"/>
      <c r="N392" s="25" t="n"/>
      <c r="O392" s="25" t="n"/>
      <c r="P392" s="25" t="n"/>
      <c r="Q392" s="25" t="n"/>
      <c r="R392" s="25" t="n"/>
      <c r="S392" s="25" t="n"/>
      <c r="T392" s="24">
        <f>IF(COUNT(L392:S392)=0,"",SUM(L392:S392))</f>
        <v/>
      </c>
      <c r="U392" s="23" t="n"/>
      <c r="V392" s="26">
        <f>IF(A392="","",SUMIFS('Tankers'!$G$4:$G$2003,'Tankers'!$A$4:$A$2003,A392,'Tankers'!$D$4:$D$2003,$I$3))</f>
        <v/>
      </c>
      <c r="W392" s="26">
        <f>IF(V392="","",IF($T$3="",0,V392*$T$3/100))</f>
        <v/>
      </c>
      <c r="X392" s="24">
        <f>IF(OR(NOT(ISNUMBER(T392)),NOT(ISNUMBER(T393))),"",IF(COUNT(L392:S392)&lt;&gt;COUNT(L393:S393),"Check the meters",T393-T392-IF($L$4="Yes",N(U392),0)))</f>
        <v/>
      </c>
      <c r="Y392" s="24">
        <f>IF(AND(ISNUMBER(K392),ISNUMBER(V392),ISNUMBER(W392),ISNUMBER(X392)),K392+V392-W392-X392,"")</f>
        <v/>
      </c>
      <c r="Z392" s="23" t="n"/>
      <c r="AA392" s="24">
        <f>IF(ISNUMBER(Z392),Z392,IF(ISNUMBER(K393),K393,""))</f>
        <v/>
      </c>
      <c r="AB392" s="27">
        <f>IF(AND(ISNUMBER(Y392),ISNUMBER(AA392)),AA392-Y392,"")</f>
        <v/>
      </c>
      <c r="AC392" s="24">
        <f>IF(ISNUMBER(AA392),0.04*AA392,"")</f>
        <v/>
      </c>
      <c r="AD392" s="28">
        <f>IF(AND(ISNUMBER(AB392),ISNUMBER(AA392)),IF(AA392=0,"",AB392/AA392),"")</f>
        <v/>
      </c>
      <c r="AE392" s="29">
        <f>IF(ISNUMBER(AB392),IF(ROUND(ABS(AB392),3)&lt;=ROUND(AC392,3),"Inside 4%","Over 4%"),"")</f>
        <v/>
      </c>
      <c r="AF392" s="22" t="n"/>
    </row>
    <row r="393">
      <c r="A393" s="30">
        <f>IF(A392="","",A392+1)</f>
        <v/>
      </c>
      <c r="B393" s="22" t="n"/>
      <c r="C393" s="23" t="n"/>
      <c r="D393" s="22" t="n"/>
      <c r="E393" s="22" t="n"/>
      <c r="F393" s="23" t="n"/>
      <c r="G393" s="22" t="n"/>
      <c r="H393" s="22" t="n"/>
      <c r="I393" s="23" t="n"/>
      <c r="J393" s="22" t="n"/>
      <c r="K393" s="24">
        <f>IF(COUNT(C393,F393,I393)=0,"",SUM(C393,F393,I393))</f>
        <v/>
      </c>
      <c r="L393" s="25" t="n"/>
      <c r="M393" s="25" t="n"/>
      <c r="N393" s="25" t="n"/>
      <c r="O393" s="25" t="n"/>
      <c r="P393" s="25" t="n"/>
      <c r="Q393" s="25" t="n"/>
      <c r="R393" s="25" t="n"/>
      <c r="S393" s="25" t="n"/>
      <c r="T393" s="24">
        <f>IF(COUNT(L393:S393)=0,"",SUM(L393:S393))</f>
        <v/>
      </c>
      <c r="U393" s="23" t="n"/>
      <c r="V393" s="26">
        <f>IF(A393="","",SUMIFS('Tankers'!$G$4:$G$2003,'Tankers'!$A$4:$A$2003,A393,'Tankers'!$D$4:$D$2003,$I$3))</f>
        <v/>
      </c>
      <c r="W393" s="26">
        <f>IF(V393="","",IF($T$3="",0,V393*$T$3/100))</f>
        <v/>
      </c>
      <c r="X393" s="24">
        <f>IF(OR(NOT(ISNUMBER(T393)),NOT(ISNUMBER(T394))),"",IF(COUNT(L393:S393)&lt;&gt;COUNT(L394:S394),"Check the meters",T394-T393-IF($L$4="Yes",N(U393),0)))</f>
        <v/>
      </c>
      <c r="Y393" s="24">
        <f>IF(AND(ISNUMBER(K393),ISNUMBER(V393),ISNUMBER(W393),ISNUMBER(X393)),K393+V393-W393-X393,"")</f>
        <v/>
      </c>
      <c r="Z393" s="23" t="n"/>
      <c r="AA393" s="24">
        <f>IF(ISNUMBER(Z393),Z393,IF(ISNUMBER(K394),K394,""))</f>
        <v/>
      </c>
      <c r="AB393" s="27">
        <f>IF(AND(ISNUMBER(Y393),ISNUMBER(AA393)),AA393-Y393,"")</f>
        <v/>
      </c>
      <c r="AC393" s="24">
        <f>IF(ISNUMBER(AA393),0.04*AA393,"")</f>
        <v/>
      </c>
      <c r="AD393" s="28">
        <f>IF(AND(ISNUMBER(AB393),ISNUMBER(AA393)),IF(AA393=0,"",AB393/AA393),"")</f>
        <v/>
      </c>
      <c r="AE393" s="29">
        <f>IF(ISNUMBER(AB393),IF(ROUND(ABS(AB393),3)&lt;=ROUND(AC393,3),"Inside 4%","Over 4%"),"")</f>
        <v/>
      </c>
      <c r="AF393" s="22" t="n"/>
    </row>
    <row r="394">
      <c r="A394" s="30">
        <f>IF(A393="","",A393+1)</f>
        <v/>
      </c>
      <c r="B394" s="22" t="n"/>
      <c r="C394" s="23" t="n"/>
      <c r="D394" s="22" t="n"/>
      <c r="E394" s="22" t="n"/>
      <c r="F394" s="23" t="n"/>
      <c r="G394" s="22" t="n"/>
      <c r="H394" s="22" t="n"/>
      <c r="I394" s="23" t="n"/>
      <c r="J394" s="22" t="n"/>
      <c r="K394" s="24">
        <f>IF(COUNT(C394,F394,I394)=0,"",SUM(C394,F394,I394))</f>
        <v/>
      </c>
      <c r="L394" s="25" t="n"/>
      <c r="M394" s="25" t="n"/>
      <c r="N394" s="25" t="n"/>
      <c r="O394" s="25" t="n"/>
      <c r="P394" s="25" t="n"/>
      <c r="Q394" s="25" t="n"/>
      <c r="R394" s="25" t="n"/>
      <c r="S394" s="25" t="n"/>
      <c r="T394" s="24">
        <f>IF(COUNT(L394:S394)=0,"",SUM(L394:S394))</f>
        <v/>
      </c>
      <c r="U394" s="23" t="n"/>
      <c r="V394" s="26">
        <f>IF(A394="","",SUMIFS('Tankers'!$G$4:$G$2003,'Tankers'!$A$4:$A$2003,A394,'Tankers'!$D$4:$D$2003,$I$3))</f>
        <v/>
      </c>
      <c r="W394" s="26">
        <f>IF(V394="","",IF($T$3="",0,V394*$T$3/100))</f>
        <v/>
      </c>
      <c r="X394" s="24">
        <f>IF(OR(NOT(ISNUMBER(T394)),NOT(ISNUMBER(T395))),"",IF(COUNT(L394:S394)&lt;&gt;COUNT(L395:S395),"Check the meters",T395-T394-IF($L$4="Yes",N(U394),0)))</f>
        <v/>
      </c>
      <c r="Y394" s="24">
        <f>IF(AND(ISNUMBER(K394),ISNUMBER(V394),ISNUMBER(W394),ISNUMBER(X394)),K394+V394-W394-X394,"")</f>
        <v/>
      </c>
      <c r="Z394" s="23" t="n"/>
      <c r="AA394" s="24">
        <f>IF(ISNUMBER(Z394),Z394,IF(ISNUMBER(K395),K395,""))</f>
        <v/>
      </c>
      <c r="AB394" s="27">
        <f>IF(AND(ISNUMBER(Y394),ISNUMBER(AA394)),AA394-Y394,"")</f>
        <v/>
      </c>
      <c r="AC394" s="24">
        <f>IF(ISNUMBER(AA394),0.04*AA394,"")</f>
        <v/>
      </c>
      <c r="AD394" s="28">
        <f>IF(AND(ISNUMBER(AB394),ISNUMBER(AA394)),IF(AA394=0,"",AB394/AA394),"")</f>
        <v/>
      </c>
      <c r="AE394" s="29">
        <f>IF(ISNUMBER(AB394),IF(ROUND(ABS(AB394),3)&lt;=ROUND(AC394,3),"Inside 4%","Over 4%"),"")</f>
        <v/>
      </c>
      <c r="AF394" s="22" t="n"/>
    </row>
    <row r="395">
      <c r="A395" s="30">
        <f>IF(A394="","",A394+1)</f>
        <v/>
      </c>
      <c r="B395" s="22" t="n"/>
      <c r="C395" s="23" t="n"/>
      <c r="D395" s="22" t="n"/>
      <c r="E395" s="22" t="n"/>
      <c r="F395" s="23" t="n"/>
      <c r="G395" s="22" t="n"/>
      <c r="H395" s="22" t="n"/>
      <c r="I395" s="23" t="n"/>
      <c r="J395" s="22" t="n"/>
      <c r="K395" s="24">
        <f>IF(COUNT(C395,F395,I395)=0,"",SUM(C395,F395,I395))</f>
        <v/>
      </c>
      <c r="L395" s="25" t="n"/>
      <c r="M395" s="25" t="n"/>
      <c r="N395" s="25" t="n"/>
      <c r="O395" s="25" t="n"/>
      <c r="P395" s="25" t="n"/>
      <c r="Q395" s="25" t="n"/>
      <c r="R395" s="25" t="n"/>
      <c r="S395" s="25" t="n"/>
      <c r="T395" s="24">
        <f>IF(COUNT(L395:S395)=0,"",SUM(L395:S395))</f>
        <v/>
      </c>
      <c r="U395" s="23" t="n"/>
      <c r="V395" s="26">
        <f>IF(A395="","",SUMIFS('Tankers'!$G$4:$G$2003,'Tankers'!$A$4:$A$2003,A395,'Tankers'!$D$4:$D$2003,$I$3))</f>
        <v/>
      </c>
      <c r="W395" s="26">
        <f>IF(V395="","",IF($T$3="",0,V395*$T$3/100))</f>
        <v/>
      </c>
      <c r="X395" s="24">
        <f>IF(OR(NOT(ISNUMBER(T395)),NOT(ISNUMBER(T396))),"",IF(COUNT(L395:S395)&lt;&gt;COUNT(L396:S396),"Check the meters",T396-T395-IF($L$4="Yes",N(U395),0)))</f>
        <v/>
      </c>
      <c r="Y395" s="24">
        <f>IF(AND(ISNUMBER(K395),ISNUMBER(V395),ISNUMBER(W395),ISNUMBER(X395)),K395+V395-W395-X395,"")</f>
        <v/>
      </c>
      <c r="Z395" s="23" t="n"/>
      <c r="AA395" s="24">
        <f>IF(ISNUMBER(Z395),Z395,IF(ISNUMBER(K396),K396,""))</f>
        <v/>
      </c>
      <c r="AB395" s="27">
        <f>IF(AND(ISNUMBER(Y395),ISNUMBER(AA395)),AA395-Y395,"")</f>
        <v/>
      </c>
      <c r="AC395" s="24">
        <f>IF(ISNUMBER(AA395),0.04*AA395,"")</f>
        <v/>
      </c>
      <c r="AD395" s="28">
        <f>IF(AND(ISNUMBER(AB395),ISNUMBER(AA395)),IF(AA395=0,"",AB395/AA395),"")</f>
        <v/>
      </c>
      <c r="AE395" s="29">
        <f>IF(ISNUMBER(AB395),IF(ROUND(ABS(AB395),3)&lt;=ROUND(AC395,3),"Inside 4%","Over 4%"),"")</f>
        <v/>
      </c>
      <c r="AF395" s="22" t="n"/>
    </row>
    <row r="396">
      <c r="A396" s="30">
        <f>IF(A395="","",A395+1)</f>
        <v/>
      </c>
      <c r="B396" s="22" t="n"/>
      <c r="C396" s="23" t="n"/>
      <c r="D396" s="22" t="n"/>
      <c r="E396" s="22" t="n"/>
      <c r="F396" s="23" t="n"/>
      <c r="G396" s="22" t="n"/>
      <c r="H396" s="22" t="n"/>
      <c r="I396" s="23" t="n"/>
      <c r="J396" s="22" t="n"/>
      <c r="K396" s="24">
        <f>IF(COUNT(C396,F396,I396)=0,"",SUM(C396,F396,I396))</f>
        <v/>
      </c>
      <c r="L396" s="25" t="n"/>
      <c r="M396" s="25" t="n"/>
      <c r="N396" s="25" t="n"/>
      <c r="O396" s="25" t="n"/>
      <c r="P396" s="25" t="n"/>
      <c r="Q396" s="25" t="n"/>
      <c r="R396" s="25" t="n"/>
      <c r="S396" s="25" t="n"/>
      <c r="T396" s="24">
        <f>IF(COUNT(L396:S396)=0,"",SUM(L396:S396))</f>
        <v/>
      </c>
      <c r="U396" s="23" t="n"/>
      <c r="V396" s="26">
        <f>IF(A396="","",SUMIFS('Tankers'!$G$4:$G$2003,'Tankers'!$A$4:$A$2003,A396,'Tankers'!$D$4:$D$2003,$I$3))</f>
        <v/>
      </c>
      <c r="W396" s="26">
        <f>IF(V396="","",IF($T$3="",0,V396*$T$3/100))</f>
        <v/>
      </c>
      <c r="X396" s="24">
        <f>IF(OR(NOT(ISNUMBER(T396)),NOT(ISNUMBER(T397))),"",IF(COUNT(L396:S396)&lt;&gt;COUNT(L397:S397),"Check the meters",T397-T396-IF($L$4="Yes",N(U396),0)))</f>
        <v/>
      </c>
      <c r="Y396" s="24">
        <f>IF(AND(ISNUMBER(K396),ISNUMBER(V396),ISNUMBER(W396),ISNUMBER(X396)),K396+V396-W396-X396,"")</f>
        <v/>
      </c>
      <c r="Z396" s="23" t="n"/>
      <c r="AA396" s="24">
        <f>IF(ISNUMBER(Z396),Z396,IF(ISNUMBER(K397),K397,""))</f>
        <v/>
      </c>
      <c r="AB396" s="27">
        <f>IF(AND(ISNUMBER(Y396),ISNUMBER(AA396)),AA396-Y396,"")</f>
        <v/>
      </c>
      <c r="AC396" s="24">
        <f>IF(ISNUMBER(AA396),0.04*AA396,"")</f>
        <v/>
      </c>
      <c r="AD396" s="28">
        <f>IF(AND(ISNUMBER(AB396),ISNUMBER(AA396)),IF(AA396=0,"",AB396/AA396),"")</f>
        <v/>
      </c>
      <c r="AE396" s="29">
        <f>IF(ISNUMBER(AB396),IF(ROUND(ABS(AB396),3)&lt;=ROUND(AC396,3),"Inside 4%","Over 4%"),"")</f>
        <v/>
      </c>
      <c r="AF396" s="22" t="n"/>
    </row>
    <row r="397">
      <c r="A397" s="30">
        <f>IF(A396="","",A396+1)</f>
        <v/>
      </c>
      <c r="B397" s="22" t="n"/>
      <c r="C397" s="23" t="n"/>
      <c r="D397" s="22" t="n"/>
      <c r="E397" s="22" t="n"/>
      <c r="F397" s="23" t="n"/>
      <c r="G397" s="22" t="n"/>
      <c r="H397" s="22" t="n"/>
      <c r="I397" s="23" t="n"/>
      <c r="J397" s="22" t="n"/>
      <c r="K397" s="24">
        <f>IF(COUNT(C397,F397,I397)=0,"",SUM(C397,F397,I397))</f>
        <v/>
      </c>
      <c r="L397" s="25" t="n"/>
      <c r="M397" s="25" t="n"/>
      <c r="N397" s="25" t="n"/>
      <c r="O397" s="25" t="n"/>
      <c r="P397" s="25" t="n"/>
      <c r="Q397" s="25" t="n"/>
      <c r="R397" s="25" t="n"/>
      <c r="S397" s="25" t="n"/>
      <c r="T397" s="24">
        <f>IF(COUNT(L397:S397)=0,"",SUM(L397:S397))</f>
        <v/>
      </c>
      <c r="U397" s="23" t="n"/>
      <c r="V397" s="26">
        <f>IF(A397="","",SUMIFS('Tankers'!$G$4:$G$2003,'Tankers'!$A$4:$A$2003,A397,'Tankers'!$D$4:$D$2003,$I$3))</f>
        <v/>
      </c>
      <c r="W397" s="26">
        <f>IF(V397="","",IF($T$3="",0,V397*$T$3/100))</f>
        <v/>
      </c>
      <c r="X397" s="24">
        <f>IF(OR(NOT(ISNUMBER(T397)),NOT(ISNUMBER(T398))),"",IF(COUNT(L397:S397)&lt;&gt;COUNT(L398:S398),"Check the meters",T398-T397-IF($L$4="Yes",N(U397),0)))</f>
        <v/>
      </c>
      <c r="Y397" s="24">
        <f>IF(AND(ISNUMBER(K397),ISNUMBER(V397),ISNUMBER(W397),ISNUMBER(X397)),K397+V397-W397-X397,"")</f>
        <v/>
      </c>
      <c r="Z397" s="23" t="n"/>
      <c r="AA397" s="24">
        <f>IF(ISNUMBER(Z397),Z397,IF(ISNUMBER(K398),K398,""))</f>
        <v/>
      </c>
      <c r="AB397" s="27">
        <f>IF(AND(ISNUMBER(Y397),ISNUMBER(AA397)),AA397-Y397,"")</f>
        <v/>
      </c>
      <c r="AC397" s="24">
        <f>IF(ISNUMBER(AA397),0.04*AA397,"")</f>
        <v/>
      </c>
      <c r="AD397" s="28">
        <f>IF(AND(ISNUMBER(AB397),ISNUMBER(AA397)),IF(AA397=0,"",AB397/AA397),"")</f>
        <v/>
      </c>
      <c r="AE397" s="29">
        <f>IF(ISNUMBER(AB397),IF(ROUND(ABS(AB397),3)&lt;=ROUND(AC397,3),"Inside 4%","Over 4%"),"")</f>
        <v/>
      </c>
      <c r="AF397" s="22" t="n"/>
    </row>
    <row r="398">
      <c r="A398" s="30">
        <f>IF(A397="","",A397+1)</f>
        <v/>
      </c>
      <c r="B398" s="22" t="n"/>
      <c r="C398" s="23" t="n"/>
      <c r="D398" s="22" t="n"/>
      <c r="E398" s="22" t="n"/>
      <c r="F398" s="23" t="n"/>
      <c r="G398" s="22" t="n"/>
      <c r="H398" s="22" t="n"/>
      <c r="I398" s="23" t="n"/>
      <c r="J398" s="22" t="n"/>
      <c r="K398" s="24">
        <f>IF(COUNT(C398,F398,I398)=0,"",SUM(C398,F398,I398))</f>
        <v/>
      </c>
      <c r="L398" s="25" t="n"/>
      <c r="M398" s="25" t="n"/>
      <c r="N398" s="25" t="n"/>
      <c r="O398" s="25" t="n"/>
      <c r="P398" s="25" t="n"/>
      <c r="Q398" s="25" t="n"/>
      <c r="R398" s="25" t="n"/>
      <c r="S398" s="25" t="n"/>
      <c r="T398" s="24">
        <f>IF(COUNT(L398:S398)=0,"",SUM(L398:S398))</f>
        <v/>
      </c>
      <c r="U398" s="23" t="n"/>
      <c r="V398" s="26">
        <f>IF(A398="","",SUMIFS('Tankers'!$G$4:$G$2003,'Tankers'!$A$4:$A$2003,A398,'Tankers'!$D$4:$D$2003,$I$3))</f>
        <v/>
      </c>
      <c r="W398" s="26">
        <f>IF(V398="","",IF($T$3="",0,V398*$T$3/100))</f>
        <v/>
      </c>
      <c r="X398" s="24">
        <f>IF(OR(NOT(ISNUMBER(T398)),NOT(ISNUMBER(T399))),"",IF(COUNT(L398:S398)&lt;&gt;COUNT(L399:S399),"Check the meters",T399-T398-IF($L$4="Yes",N(U398),0)))</f>
        <v/>
      </c>
      <c r="Y398" s="24">
        <f>IF(AND(ISNUMBER(K398),ISNUMBER(V398),ISNUMBER(W398),ISNUMBER(X398)),K398+V398-W398-X398,"")</f>
        <v/>
      </c>
      <c r="Z398" s="23" t="n"/>
      <c r="AA398" s="24">
        <f>IF(ISNUMBER(Z398),Z398,IF(ISNUMBER(K399),K399,""))</f>
        <v/>
      </c>
      <c r="AB398" s="27">
        <f>IF(AND(ISNUMBER(Y398),ISNUMBER(AA398)),AA398-Y398,"")</f>
        <v/>
      </c>
      <c r="AC398" s="24">
        <f>IF(ISNUMBER(AA398),0.04*AA398,"")</f>
        <v/>
      </c>
      <c r="AD398" s="28">
        <f>IF(AND(ISNUMBER(AB398),ISNUMBER(AA398)),IF(AA398=0,"",AB398/AA398),"")</f>
        <v/>
      </c>
      <c r="AE398" s="29">
        <f>IF(ISNUMBER(AB398),IF(ROUND(ABS(AB398),3)&lt;=ROUND(AC398,3),"Inside 4%","Over 4%"),"")</f>
        <v/>
      </c>
      <c r="AF398" s="22" t="n"/>
    </row>
    <row r="399">
      <c r="A399" s="30">
        <f>IF(A398="","",A398+1)</f>
        <v/>
      </c>
      <c r="B399" s="22" t="n"/>
      <c r="C399" s="23" t="n"/>
      <c r="D399" s="22" t="n"/>
      <c r="E399" s="22" t="n"/>
      <c r="F399" s="23" t="n"/>
      <c r="G399" s="22" t="n"/>
      <c r="H399" s="22" t="n"/>
      <c r="I399" s="23" t="n"/>
      <c r="J399" s="22" t="n"/>
      <c r="K399" s="24">
        <f>IF(COUNT(C399,F399,I399)=0,"",SUM(C399,F399,I399))</f>
        <v/>
      </c>
      <c r="L399" s="25" t="n"/>
      <c r="M399" s="25" t="n"/>
      <c r="N399" s="25" t="n"/>
      <c r="O399" s="25" t="n"/>
      <c r="P399" s="25" t="n"/>
      <c r="Q399" s="25" t="n"/>
      <c r="R399" s="25" t="n"/>
      <c r="S399" s="25" t="n"/>
      <c r="T399" s="24">
        <f>IF(COUNT(L399:S399)=0,"",SUM(L399:S399))</f>
        <v/>
      </c>
      <c r="U399" s="23" t="n"/>
      <c r="V399" s="26">
        <f>IF(A399="","",SUMIFS('Tankers'!$G$4:$G$2003,'Tankers'!$A$4:$A$2003,A399,'Tankers'!$D$4:$D$2003,$I$3))</f>
        <v/>
      </c>
      <c r="W399" s="26">
        <f>IF(V399="","",IF($T$3="",0,V399*$T$3/100))</f>
        <v/>
      </c>
      <c r="X399" s="24">
        <f>IF(OR(NOT(ISNUMBER(T399)),NOT(ISNUMBER(T400))),"",IF(COUNT(L399:S399)&lt;&gt;COUNT(L400:S400),"Check the meters",T400-T399-IF($L$4="Yes",N(U399),0)))</f>
        <v/>
      </c>
      <c r="Y399" s="24">
        <f>IF(AND(ISNUMBER(K399),ISNUMBER(V399),ISNUMBER(W399),ISNUMBER(X399)),K399+V399-W399-X399,"")</f>
        <v/>
      </c>
      <c r="Z399" s="23" t="n"/>
      <c r="AA399" s="24">
        <f>IF(ISNUMBER(Z399),Z399,IF(ISNUMBER(K400),K400,""))</f>
        <v/>
      </c>
      <c r="AB399" s="27">
        <f>IF(AND(ISNUMBER(Y399),ISNUMBER(AA399)),AA399-Y399,"")</f>
        <v/>
      </c>
      <c r="AC399" s="24">
        <f>IF(ISNUMBER(AA399),0.04*AA399,"")</f>
        <v/>
      </c>
      <c r="AD399" s="28">
        <f>IF(AND(ISNUMBER(AB399),ISNUMBER(AA399)),IF(AA399=0,"",AB399/AA399),"")</f>
        <v/>
      </c>
      <c r="AE399" s="29">
        <f>IF(ISNUMBER(AB399),IF(ROUND(ABS(AB399),3)&lt;=ROUND(AC399,3),"Inside 4%","Over 4%"),"")</f>
        <v/>
      </c>
      <c r="AF399" s="22" t="n"/>
    </row>
    <row r="400">
      <c r="A400" s="30">
        <f>IF(A399="","",A399+1)</f>
        <v/>
      </c>
      <c r="B400" s="22" t="n"/>
      <c r="C400" s="23" t="n"/>
      <c r="D400" s="22" t="n"/>
      <c r="E400" s="22" t="n"/>
      <c r="F400" s="23" t="n"/>
      <c r="G400" s="22" t="n"/>
      <c r="H400" s="22" t="n"/>
      <c r="I400" s="23" t="n"/>
      <c r="J400" s="22" t="n"/>
      <c r="K400" s="24">
        <f>IF(COUNT(C400,F400,I400)=0,"",SUM(C400,F400,I400))</f>
        <v/>
      </c>
      <c r="L400" s="25" t="n"/>
      <c r="M400" s="25" t="n"/>
      <c r="N400" s="25" t="n"/>
      <c r="O400" s="25" t="n"/>
      <c r="P400" s="25" t="n"/>
      <c r="Q400" s="25" t="n"/>
      <c r="R400" s="25" t="n"/>
      <c r="S400" s="25" t="n"/>
      <c r="T400" s="24">
        <f>IF(COUNT(L400:S400)=0,"",SUM(L400:S400))</f>
        <v/>
      </c>
      <c r="U400" s="23" t="n"/>
      <c r="V400" s="26">
        <f>IF(A400="","",SUMIFS('Tankers'!$G$4:$G$2003,'Tankers'!$A$4:$A$2003,A400,'Tankers'!$D$4:$D$2003,$I$3))</f>
        <v/>
      </c>
      <c r="W400" s="26">
        <f>IF(V400="","",IF($T$3="",0,V400*$T$3/100))</f>
        <v/>
      </c>
      <c r="X400" s="24">
        <f>IF(OR(NOT(ISNUMBER(T400)),NOT(ISNUMBER(T401))),"",IF(COUNT(L400:S400)&lt;&gt;COUNT(L401:S401),"Check the meters",T401-T400-IF($L$4="Yes",N(U400),0)))</f>
        <v/>
      </c>
      <c r="Y400" s="24">
        <f>IF(AND(ISNUMBER(K400),ISNUMBER(V400),ISNUMBER(W400),ISNUMBER(X400)),K400+V400-W400-X400,"")</f>
        <v/>
      </c>
      <c r="Z400" s="23" t="n"/>
      <c r="AA400" s="24">
        <f>IF(ISNUMBER(Z400),Z400,IF(ISNUMBER(K401),K401,""))</f>
        <v/>
      </c>
      <c r="AB400" s="27">
        <f>IF(AND(ISNUMBER(Y400),ISNUMBER(AA400)),AA400-Y400,"")</f>
        <v/>
      </c>
      <c r="AC400" s="24">
        <f>IF(ISNUMBER(AA400),0.04*AA400,"")</f>
        <v/>
      </c>
      <c r="AD400" s="28">
        <f>IF(AND(ISNUMBER(AB400),ISNUMBER(AA400)),IF(AA400=0,"",AB400/AA400),"")</f>
        <v/>
      </c>
      <c r="AE400" s="29">
        <f>IF(ISNUMBER(AB400),IF(ROUND(ABS(AB400),3)&lt;=ROUND(AC400,3),"Inside 4%","Over 4%"),"")</f>
        <v/>
      </c>
      <c r="AF400" s="22" t="n"/>
    </row>
    <row r="401">
      <c r="A401" s="30">
        <f>IF(A400="","",A400+1)</f>
        <v/>
      </c>
      <c r="B401" s="22" t="n"/>
      <c r="C401" s="23" t="n"/>
      <c r="D401" s="22" t="n"/>
      <c r="E401" s="22" t="n"/>
      <c r="F401" s="23" t="n"/>
      <c r="G401" s="22" t="n"/>
      <c r="H401" s="22" t="n"/>
      <c r="I401" s="23" t="n"/>
      <c r="J401" s="22" t="n"/>
      <c r="K401" s="24">
        <f>IF(COUNT(C401,F401,I401)=0,"",SUM(C401,F401,I401))</f>
        <v/>
      </c>
      <c r="L401" s="25" t="n"/>
      <c r="M401" s="25" t="n"/>
      <c r="N401" s="25" t="n"/>
      <c r="O401" s="25" t="n"/>
      <c r="P401" s="25" t="n"/>
      <c r="Q401" s="25" t="n"/>
      <c r="R401" s="25" t="n"/>
      <c r="S401" s="25" t="n"/>
      <c r="T401" s="24">
        <f>IF(COUNT(L401:S401)=0,"",SUM(L401:S401))</f>
        <v/>
      </c>
      <c r="U401" s="23" t="n"/>
      <c r="V401" s="26">
        <f>IF(A401="","",SUMIFS('Tankers'!$G$4:$G$2003,'Tankers'!$A$4:$A$2003,A401,'Tankers'!$D$4:$D$2003,$I$3))</f>
        <v/>
      </c>
      <c r="W401" s="26">
        <f>IF(V401="","",IF($T$3="",0,V401*$T$3/100))</f>
        <v/>
      </c>
      <c r="X401" s="24">
        <f>IF(OR(NOT(ISNUMBER(T401)),NOT(ISNUMBER(T402))),"",IF(COUNT(L401:S401)&lt;&gt;COUNT(L402:S402),"Check the meters",T402-T401-IF($L$4="Yes",N(U401),0)))</f>
        <v/>
      </c>
      <c r="Y401" s="24">
        <f>IF(AND(ISNUMBER(K401),ISNUMBER(V401),ISNUMBER(W401),ISNUMBER(X401)),K401+V401-W401-X401,"")</f>
        <v/>
      </c>
      <c r="Z401" s="23" t="n"/>
      <c r="AA401" s="24">
        <f>IF(ISNUMBER(Z401),Z401,IF(ISNUMBER(K402),K402,""))</f>
        <v/>
      </c>
      <c r="AB401" s="27">
        <f>IF(AND(ISNUMBER(Y401),ISNUMBER(AA401)),AA401-Y401,"")</f>
        <v/>
      </c>
      <c r="AC401" s="24">
        <f>IF(ISNUMBER(AA401),0.04*AA401,"")</f>
        <v/>
      </c>
      <c r="AD401" s="28">
        <f>IF(AND(ISNUMBER(AB401),ISNUMBER(AA401)),IF(AA401=0,"",AB401/AA401),"")</f>
        <v/>
      </c>
      <c r="AE401" s="29">
        <f>IF(ISNUMBER(AB401),IF(ROUND(ABS(AB401),3)&lt;=ROUND(AC401,3),"Inside 4%","Over 4%"),"")</f>
        <v/>
      </c>
      <c r="AF401" s="22" t="n"/>
    </row>
    <row r="402">
      <c r="A402" s="30">
        <f>IF(A401="","",A401+1)</f>
        <v/>
      </c>
      <c r="B402" s="22" t="n"/>
      <c r="C402" s="23" t="n"/>
      <c r="D402" s="22" t="n"/>
      <c r="E402" s="22" t="n"/>
      <c r="F402" s="23" t="n"/>
      <c r="G402" s="22" t="n"/>
      <c r="H402" s="22" t="n"/>
      <c r="I402" s="23" t="n"/>
      <c r="J402" s="22" t="n"/>
      <c r="K402" s="24">
        <f>IF(COUNT(C402,F402,I402)=0,"",SUM(C402,F402,I402))</f>
        <v/>
      </c>
      <c r="L402" s="25" t="n"/>
      <c r="M402" s="25" t="n"/>
      <c r="N402" s="25" t="n"/>
      <c r="O402" s="25" t="n"/>
      <c r="P402" s="25" t="n"/>
      <c r="Q402" s="25" t="n"/>
      <c r="R402" s="25" t="n"/>
      <c r="S402" s="25" t="n"/>
      <c r="T402" s="24">
        <f>IF(COUNT(L402:S402)=0,"",SUM(L402:S402))</f>
        <v/>
      </c>
      <c r="U402" s="23" t="n"/>
      <c r="V402" s="26">
        <f>IF(A402="","",SUMIFS('Tankers'!$G$4:$G$2003,'Tankers'!$A$4:$A$2003,A402,'Tankers'!$D$4:$D$2003,$I$3))</f>
        <v/>
      </c>
      <c r="W402" s="26">
        <f>IF(V402="","",IF($T$3="",0,V402*$T$3/100))</f>
        <v/>
      </c>
      <c r="X402" s="24">
        <f>IF(OR(NOT(ISNUMBER(T402)),NOT(ISNUMBER(T403))),"",IF(COUNT(L402:S402)&lt;&gt;COUNT(L403:S403),"Check the meters",T403-T402-IF($L$4="Yes",N(U402),0)))</f>
        <v/>
      </c>
      <c r="Y402" s="24">
        <f>IF(AND(ISNUMBER(K402),ISNUMBER(V402),ISNUMBER(W402),ISNUMBER(X402)),K402+V402-W402-X402,"")</f>
        <v/>
      </c>
      <c r="Z402" s="23" t="n"/>
      <c r="AA402" s="24">
        <f>IF(ISNUMBER(Z402),Z402,IF(ISNUMBER(K403),K403,""))</f>
        <v/>
      </c>
      <c r="AB402" s="27">
        <f>IF(AND(ISNUMBER(Y402),ISNUMBER(AA402)),AA402-Y402,"")</f>
        <v/>
      </c>
      <c r="AC402" s="24">
        <f>IF(ISNUMBER(AA402),0.04*AA402,"")</f>
        <v/>
      </c>
      <c r="AD402" s="28">
        <f>IF(AND(ISNUMBER(AB402),ISNUMBER(AA402)),IF(AA402=0,"",AB402/AA402),"")</f>
        <v/>
      </c>
      <c r="AE402" s="29">
        <f>IF(ISNUMBER(AB402),IF(ROUND(ABS(AB402),3)&lt;=ROUND(AC402,3),"Inside 4%","Over 4%"),"")</f>
        <v/>
      </c>
      <c r="AF402" s="22" t="n"/>
    </row>
    <row r="403">
      <c r="A403" s="30">
        <f>IF(A402="","",A402+1)</f>
        <v/>
      </c>
      <c r="B403" s="22" t="n"/>
      <c r="C403" s="23" t="n"/>
      <c r="D403" s="22" t="n"/>
      <c r="E403" s="22" t="n"/>
      <c r="F403" s="23" t="n"/>
      <c r="G403" s="22" t="n"/>
      <c r="H403" s="22" t="n"/>
      <c r="I403" s="23" t="n"/>
      <c r="J403" s="22" t="n"/>
      <c r="K403" s="24">
        <f>IF(COUNT(C403,F403,I403)=0,"",SUM(C403,F403,I403))</f>
        <v/>
      </c>
      <c r="L403" s="25" t="n"/>
      <c r="M403" s="25" t="n"/>
      <c r="N403" s="25" t="n"/>
      <c r="O403" s="25" t="n"/>
      <c r="P403" s="25" t="n"/>
      <c r="Q403" s="25" t="n"/>
      <c r="R403" s="25" t="n"/>
      <c r="S403" s="25" t="n"/>
      <c r="T403" s="24">
        <f>IF(COUNT(L403:S403)=0,"",SUM(L403:S403))</f>
        <v/>
      </c>
      <c r="U403" s="23" t="n"/>
      <c r="V403" s="26">
        <f>IF(A403="","",SUMIFS('Tankers'!$G$4:$G$2003,'Tankers'!$A$4:$A$2003,A403,'Tankers'!$D$4:$D$2003,$I$3))</f>
        <v/>
      </c>
      <c r="W403" s="26">
        <f>IF(V403="","",IF($T$3="",0,V403*$T$3/100))</f>
        <v/>
      </c>
      <c r="X403" s="24">
        <f>IF(OR(NOT(ISNUMBER(T403)),NOT(ISNUMBER(T404))),"",IF(COUNT(L403:S403)&lt;&gt;COUNT(L404:S404),"Check the meters",T404-T403-IF($L$4="Yes",N(U403),0)))</f>
        <v/>
      </c>
      <c r="Y403" s="24">
        <f>IF(AND(ISNUMBER(K403),ISNUMBER(V403),ISNUMBER(W403),ISNUMBER(X403)),K403+V403-W403-X403,"")</f>
        <v/>
      </c>
      <c r="Z403" s="23" t="n"/>
      <c r="AA403" s="24">
        <f>IF(ISNUMBER(Z403),Z403,IF(ISNUMBER(K404),K404,""))</f>
        <v/>
      </c>
      <c r="AB403" s="27">
        <f>IF(AND(ISNUMBER(Y403),ISNUMBER(AA403)),AA403-Y403,"")</f>
        <v/>
      </c>
      <c r="AC403" s="24">
        <f>IF(ISNUMBER(AA403),0.04*AA403,"")</f>
        <v/>
      </c>
      <c r="AD403" s="28">
        <f>IF(AND(ISNUMBER(AB403),ISNUMBER(AA403)),IF(AA403=0,"",AB403/AA403),"")</f>
        <v/>
      </c>
      <c r="AE403" s="29">
        <f>IF(ISNUMBER(AB403),IF(ROUND(ABS(AB403),3)&lt;=ROUND(AC403,3),"Inside 4%","Over 4%"),"")</f>
        <v/>
      </c>
      <c r="AF403" s="22" t="n"/>
    </row>
    <row r="404">
      <c r="A404" s="30">
        <f>IF(A403="","",A403+1)</f>
        <v/>
      </c>
      <c r="B404" s="22" t="n"/>
      <c r="C404" s="23" t="n"/>
      <c r="D404" s="22" t="n"/>
      <c r="E404" s="22" t="n"/>
      <c r="F404" s="23" t="n"/>
      <c r="G404" s="22" t="n"/>
      <c r="H404" s="22" t="n"/>
      <c r="I404" s="23" t="n"/>
      <c r="J404" s="22" t="n"/>
      <c r="K404" s="24">
        <f>IF(COUNT(C404,F404,I404)=0,"",SUM(C404,F404,I404))</f>
        <v/>
      </c>
      <c r="L404" s="25" t="n"/>
      <c r="M404" s="25" t="n"/>
      <c r="N404" s="25" t="n"/>
      <c r="O404" s="25" t="n"/>
      <c r="P404" s="25" t="n"/>
      <c r="Q404" s="25" t="n"/>
      <c r="R404" s="25" t="n"/>
      <c r="S404" s="25" t="n"/>
      <c r="T404" s="24">
        <f>IF(COUNT(L404:S404)=0,"",SUM(L404:S404))</f>
        <v/>
      </c>
      <c r="U404" s="23" t="n"/>
      <c r="V404" s="26">
        <f>IF(A404="","",SUMIFS('Tankers'!$G$4:$G$2003,'Tankers'!$A$4:$A$2003,A404,'Tankers'!$D$4:$D$2003,$I$3))</f>
        <v/>
      </c>
      <c r="W404" s="26">
        <f>IF(V404="","",IF($T$3="",0,V404*$T$3/100))</f>
        <v/>
      </c>
      <c r="X404" s="24">
        <f>IF(OR(NOT(ISNUMBER(T404)),NOT(ISNUMBER(T405))),"",IF(COUNT(L404:S404)&lt;&gt;COUNT(L405:S405),"Check the meters",T405-T404-IF($L$4="Yes",N(U404),0)))</f>
        <v/>
      </c>
      <c r="Y404" s="24">
        <f>IF(AND(ISNUMBER(K404),ISNUMBER(V404),ISNUMBER(W404),ISNUMBER(X404)),K404+V404-W404-X404,"")</f>
        <v/>
      </c>
      <c r="Z404" s="23" t="n"/>
      <c r="AA404" s="24">
        <f>IF(ISNUMBER(Z404),Z404,IF(ISNUMBER(K405),K405,""))</f>
        <v/>
      </c>
      <c r="AB404" s="27">
        <f>IF(AND(ISNUMBER(Y404),ISNUMBER(AA404)),AA404-Y404,"")</f>
        <v/>
      </c>
      <c r="AC404" s="24">
        <f>IF(ISNUMBER(AA404),0.04*AA404,"")</f>
        <v/>
      </c>
      <c r="AD404" s="28">
        <f>IF(AND(ISNUMBER(AB404),ISNUMBER(AA404)),IF(AA404=0,"",AB404/AA404),"")</f>
        <v/>
      </c>
      <c r="AE404" s="29">
        <f>IF(ISNUMBER(AB404),IF(ROUND(ABS(AB404),3)&lt;=ROUND(AC404,3),"Inside 4%","Over 4%"),"")</f>
        <v/>
      </c>
      <c r="AF404" s="22" t="n"/>
    </row>
    <row r="405">
      <c r="A405" s="30">
        <f>IF(A404="","",A404+1)</f>
        <v/>
      </c>
      <c r="B405" s="22" t="n"/>
      <c r="C405" s="23" t="n"/>
      <c r="D405" s="22" t="n"/>
      <c r="E405" s="22" t="n"/>
      <c r="F405" s="23" t="n"/>
      <c r="G405" s="22" t="n"/>
      <c r="H405" s="22" t="n"/>
      <c r="I405" s="23" t="n"/>
      <c r="J405" s="22" t="n"/>
      <c r="K405" s="24">
        <f>IF(COUNT(C405,F405,I405)=0,"",SUM(C405,F405,I405))</f>
        <v/>
      </c>
      <c r="L405" s="25" t="n"/>
      <c r="M405" s="25" t="n"/>
      <c r="N405" s="25" t="n"/>
      <c r="O405" s="25" t="n"/>
      <c r="P405" s="25" t="n"/>
      <c r="Q405" s="25" t="n"/>
      <c r="R405" s="25" t="n"/>
      <c r="S405" s="25" t="n"/>
      <c r="T405" s="24">
        <f>IF(COUNT(L405:S405)=0,"",SUM(L405:S405))</f>
        <v/>
      </c>
      <c r="U405" s="23" t="n"/>
      <c r="V405" s="26">
        <f>IF(A405="","",SUMIFS('Tankers'!$G$4:$G$2003,'Tankers'!$A$4:$A$2003,A405,'Tankers'!$D$4:$D$2003,$I$3))</f>
        <v/>
      </c>
      <c r="W405" s="26">
        <f>IF(V405="","",IF($T$3="",0,V405*$T$3/100))</f>
        <v/>
      </c>
      <c r="X405" s="24">
        <f>IF(OR(NOT(ISNUMBER(T405)),NOT(ISNUMBER(T406))),"",IF(COUNT(L405:S405)&lt;&gt;COUNT(L406:S406),"Check the meters",T406-T405-IF($L$4="Yes",N(U405),0)))</f>
        <v/>
      </c>
      <c r="Y405" s="24">
        <f>IF(AND(ISNUMBER(K405),ISNUMBER(V405),ISNUMBER(W405),ISNUMBER(X405)),K405+V405-W405-X405,"")</f>
        <v/>
      </c>
      <c r="Z405" s="23" t="n"/>
      <c r="AA405" s="24">
        <f>IF(ISNUMBER(Z405),Z405,IF(ISNUMBER(K406),K406,""))</f>
        <v/>
      </c>
      <c r="AB405" s="27">
        <f>IF(AND(ISNUMBER(Y405),ISNUMBER(AA405)),AA405-Y405,"")</f>
        <v/>
      </c>
      <c r="AC405" s="24">
        <f>IF(ISNUMBER(AA405),0.04*AA405,"")</f>
        <v/>
      </c>
      <c r="AD405" s="28">
        <f>IF(AND(ISNUMBER(AB405),ISNUMBER(AA405)),IF(AA405=0,"",AB405/AA405),"")</f>
        <v/>
      </c>
      <c r="AE405" s="29">
        <f>IF(ISNUMBER(AB405),IF(ROUND(ABS(AB405),3)&lt;=ROUND(AC405,3),"Inside 4%","Over 4%"),"")</f>
        <v/>
      </c>
      <c r="AF405" s="22" t="n"/>
    </row>
    <row r="406">
      <c r="A406" s="30">
        <f>IF(A405="","",A405+1)</f>
        <v/>
      </c>
      <c r="B406" s="22" t="n"/>
      <c r="C406" s="23" t="n"/>
      <c r="D406" s="22" t="n"/>
      <c r="E406" s="22" t="n"/>
      <c r="F406" s="23" t="n"/>
      <c r="G406" s="22" t="n"/>
      <c r="H406" s="22" t="n"/>
      <c r="I406" s="23" t="n"/>
      <c r="J406" s="22" t="n"/>
      <c r="K406" s="24">
        <f>IF(COUNT(C406,F406,I406)=0,"",SUM(C406,F406,I406))</f>
        <v/>
      </c>
      <c r="L406" s="25" t="n"/>
      <c r="M406" s="25" t="n"/>
      <c r="N406" s="25" t="n"/>
      <c r="O406" s="25" t="n"/>
      <c r="P406" s="25" t="n"/>
      <c r="Q406" s="25" t="n"/>
      <c r="R406" s="25" t="n"/>
      <c r="S406" s="25" t="n"/>
      <c r="T406" s="24">
        <f>IF(COUNT(L406:S406)=0,"",SUM(L406:S406))</f>
        <v/>
      </c>
      <c r="U406" s="23" t="n"/>
      <c r="V406" s="26">
        <f>IF(A406="","",SUMIFS('Tankers'!$G$4:$G$2003,'Tankers'!$A$4:$A$2003,A406,'Tankers'!$D$4:$D$2003,$I$3))</f>
        <v/>
      </c>
      <c r="W406" s="26">
        <f>IF(V406="","",IF($T$3="",0,V406*$T$3/100))</f>
        <v/>
      </c>
      <c r="X406" s="24">
        <f>IF(OR(NOT(ISNUMBER(T406)),NOT(ISNUMBER(T407))),"",IF(COUNT(L406:S406)&lt;&gt;COUNT(L407:S407),"Check the meters",T407-T406-IF($L$4="Yes",N(U406),0)))</f>
        <v/>
      </c>
      <c r="Y406" s="24">
        <f>IF(AND(ISNUMBER(K406),ISNUMBER(V406),ISNUMBER(W406),ISNUMBER(X406)),K406+V406-W406-X406,"")</f>
        <v/>
      </c>
      <c r="Z406" s="23" t="n"/>
      <c r="AA406" s="24">
        <f>IF(ISNUMBER(Z406),Z406,IF(ISNUMBER(K407),K407,""))</f>
        <v/>
      </c>
      <c r="AB406" s="27">
        <f>IF(AND(ISNUMBER(Y406),ISNUMBER(AA406)),AA406-Y406,"")</f>
        <v/>
      </c>
      <c r="AC406" s="24">
        <f>IF(ISNUMBER(AA406),0.04*AA406,"")</f>
        <v/>
      </c>
      <c r="AD406" s="28">
        <f>IF(AND(ISNUMBER(AB406),ISNUMBER(AA406)),IF(AA406=0,"",AB406/AA406),"")</f>
        <v/>
      </c>
      <c r="AE406" s="29">
        <f>IF(ISNUMBER(AB406),IF(ROUND(ABS(AB406),3)&lt;=ROUND(AC406,3),"Inside 4%","Over 4%"),"")</f>
        <v/>
      </c>
      <c r="AF406" s="22" t="n"/>
    </row>
  </sheetData>
  <mergeCells count="9">
    <mergeCell ref="V5:AE5"/>
    <mergeCell ref="A4:K4"/>
    <mergeCell ref="L4:M4"/>
    <mergeCell ref="L5:U5"/>
    <mergeCell ref="L3:S3"/>
    <mergeCell ref="B3:F3"/>
    <mergeCell ref="I3:K3"/>
    <mergeCell ref="B5:K5"/>
    <mergeCell ref="O4:S4"/>
  </mergeCells>
  <conditionalFormatting sqref="D7:D406">
    <cfRule type="expression" priority="1" dxfId="0">
      <formula>AND(ISNUMBER(D7),D7&gt;0)</formula>
    </cfRule>
  </conditionalFormatting>
  <conditionalFormatting sqref="G7:G406">
    <cfRule type="expression" priority="2" dxfId="0">
      <formula>AND(ISNUMBER(G7),G7&gt;0)</formula>
    </cfRule>
  </conditionalFormatting>
  <conditionalFormatting sqref="J7:J406">
    <cfRule type="expression" priority="3" dxfId="0">
      <formula>AND(ISNUMBER(J7),J7&gt;0)</formula>
    </cfRule>
  </conditionalFormatting>
  <conditionalFormatting sqref="AE7:AE406">
    <cfRule type="expression" priority="4" dxfId="0">
      <formula>LEFT(AE7,7)="Over 4%"</formula>
    </cfRule>
  </conditionalFormatting>
  <conditionalFormatting sqref="X7:X406">
    <cfRule type="expression" priority="5" dxfId="0">
      <formula>AND(X7&lt;&gt;"",NOT(ISNUMBER(X7)))</formula>
    </cfRule>
  </conditionalFormatting>
  <dataValidations count="3">
    <dataValidation sqref="L4" showDropDown="0" showInputMessage="0" showErrorMessage="0" allowBlank="1" type="list">
      <formula1>"Yes,No"</formula1>
    </dataValidation>
    <dataValidation sqref="T3" showDropDown="0" showInputMessage="0" showErrorMessage="1" allowBlank="1" error="Type a number only." type="decimal" operator="between">
      <formula1>0</formula1>
      <formula2>100</formula2>
    </dataValidation>
    <dataValidation sqref="B7:B406 C7:C406 D7:D406 E7:E406 F7:F406 G7:G406 H7:H406 I7:I406 J7:J406 L7:L406 M7:M406 N7:N406 O7:O406 P7:P406 Q7:Q406 R7:R406 S7:S406 U7:U406 Z7:Z406" showDropDown="0" showInputMessage="0" showErrorMessage="1" allowBlank="1" error="Type a number only." type="decimal" operator="between">
      <formula1>0</formula1>
      <formula2>100000000</formula2>
    </dataValidation>
  </dataValidations>
  <pageMargins left="0.75" right="0.75" top="1" bottom="1"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J2003"/>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12" customWidth="1" min="1" max="1"/>
    <col width="14" customWidth="1" min="2" max="2"/>
    <col width="16" customWidth="1" min="3" max="3"/>
    <col width="16" customWidth="1" min="4" max="4"/>
    <col width="10" customWidth="1" min="5" max="5"/>
    <col width="16" customWidth="1" min="6" max="6"/>
    <col width="15" customWidth="1" min="7" max="7"/>
    <col width="14" customWidth="1" min="8" max="8"/>
    <col width="12" customWidth="1" min="9" max="9"/>
    <col width="30" customWidth="1" min="10" max="10"/>
  </cols>
  <sheetData>
    <row r="1" ht="24" customHeight="1">
      <c r="A1" s="8" t="inlineStr">
        <is>
          <t>Tankers received: one line for each tanker</t>
        </is>
      </c>
    </row>
    <row r="2">
      <c r="A2" s="9" t="inlineStr">
        <is>
          <t>Yellow cells: you type. Grey cells: worked out by the sheet, do not type in them.</t>
        </is>
      </c>
    </row>
    <row r="3" ht="46" customHeight="1">
      <c r="A3" s="20" t="inlineStr">
        <is>
          <t>Date</t>
        </is>
      </c>
      <c r="B3" s="20" t="inlineStr">
        <is>
          <t>Time decanting finished</t>
        </is>
      </c>
      <c r="C3" s="20" t="inlineStr">
        <is>
          <t>Invoice no.</t>
        </is>
      </c>
      <c r="D3" s="20" t="inlineStr">
        <is>
          <t>Product</t>
        </is>
      </c>
      <c r="E3" s="20" t="inlineStr">
        <is>
          <t>Tank no.</t>
        </is>
      </c>
      <c r="F3" s="20" t="inlineStr">
        <is>
          <t>Tanker no.</t>
        </is>
      </c>
      <c r="G3" s="20" t="inlineStr">
        <is>
          <t>Quantity received (L)</t>
        </is>
      </c>
      <c r="H3" s="20" t="inlineStr">
        <is>
          <t>Water found with paste?</t>
        </is>
      </c>
      <c r="I3" s="20" t="inlineStr">
        <is>
          <t>Done by</t>
        </is>
      </c>
      <c r="J3" s="20" t="inlineStr">
        <is>
          <t>Note</t>
        </is>
      </c>
    </row>
    <row r="4">
      <c r="A4" s="21" t="n"/>
      <c r="B4" s="31" t="n"/>
      <c r="C4" s="22" t="n"/>
      <c r="D4" s="22" t="n"/>
      <c r="E4" s="22" t="n"/>
      <c r="F4" s="22" t="n"/>
      <c r="G4" s="23" t="n"/>
      <c r="H4" s="22" t="n"/>
      <c r="I4" s="22" t="n"/>
      <c r="J4" s="22" t="n"/>
    </row>
    <row r="5">
      <c r="A5" s="21" t="n"/>
      <c r="B5" s="31" t="n"/>
      <c r="C5" s="22" t="n"/>
      <c r="D5" s="22" t="n"/>
      <c r="E5" s="22" t="n"/>
      <c r="F5" s="22" t="n"/>
      <c r="G5" s="23" t="n"/>
      <c r="H5" s="22" t="n"/>
      <c r="I5" s="22" t="n"/>
      <c r="J5" s="22" t="n"/>
    </row>
    <row r="6">
      <c r="A6" s="21" t="n"/>
      <c r="B6" s="31" t="n"/>
      <c r="C6" s="22" t="n"/>
      <c r="D6" s="22" t="n"/>
      <c r="E6" s="22" t="n"/>
      <c r="F6" s="22" t="n"/>
      <c r="G6" s="23" t="n"/>
      <c r="H6" s="22" t="n"/>
      <c r="I6" s="22" t="n"/>
      <c r="J6" s="22" t="n"/>
    </row>
    <row r="7">
      <c r="A7" s="21" t="n"/>
      <c r="B7" s="31" t="n"/>
      <c r="C7" s="22" t="n"/>
      <c r="D7" s="22" t="n"/>
      <c r="E7" s="22" t="n"/>
      <c r="F7" s="22" t="n"/>
      <c r="G7" s="23" t="n"/>
      <c r="H7" s="22" t="n"/>
      <c r="I7" s="22" t="n"/>
      <c r="J7" s="22" t="n"/>
    </row>
    <row r="8">
      <c r="A8" s="21" t="n"/>
      <c r="B8" s="31" t="n"/>
      <c r="C8" s="22" t="n"/>
      <c r="D8" s="22" t="n"/>
      <c r="E8" s="22" t="n"/>
      <c r="F8" s="22" t="n"/>
      <c r="G8" s="23" t="n"/>
      <c r="H8" s="22" t="n"/>
      <c r="I8" s="22" t="n"/>
      <c r="J8" s="22" t="n"/>
    </row>
    <row r="9">
      <c r="A9" s="21" t="n"/>
      <c r="B9" s="31" t="n"/>
      <c r="C9" s="22" t="n"/>
      <c r="D9" s="22" t="n"/>
      <c r="E9" s="22" t="n"/>
      <c r="F9" s="22" t="n"/>
      <c r="G9" s="23" t="n"/>
      <c r="H9" s="22" t="n"/>
      <c r="I9" s="22" t="n"/>
      <c r="J9" s="22" t="n"/>
    </row>
    <row r="10">
      <c r="A10" s="21" t="n"/>
      <c r="B10" s="31" t="n"/>
      <c r="C10" s="22" t="n"/>
      <c r="D10" s="22" t="n"/>
      <c r="E10" s="22" t="n"/>
      <c r="F10" s="22" t="n"/>
      <c r="G10" s="23" t="n"/>
      <c r="H10" s="22" t="n"/>
      <c r="I10" s="22" t="n"/>
      <c r="J10" s="22" t="n"/>
    </row>
    <row r="11">
      <c r="A11" s="21" t="n"/>
      <c r="B11" s="31" t="n"/>
      <c r="C11" s="22" t="n"/>
      <c r="D11" s="22" t="n"/>
      <c r="E11" s="22" t="n"/>
      <c r="F11" s="22" t="n"/>
      <c r="G11" s="23" t="n"/>
      <c r="H11" s="22" t="n"/>
      <c r="I11" s="22" t="n"/>
      <c r="J11" s="22" t="n"/>
    </row>
    <row r="12">
      <c r="A12" s="21" t="n"/>
      <c r="B12" s="31" t="n"/>
      <c r="C12" s="22" t="n"/>
      <c r="D12" s="22" t="n"/>
      <c r="E12" s="22" t="n"/>
      <c r="F12" s="22" t="n"/>
      <c r="G12" s="23" t="n"/>
      <c r="H12" s="22" t="n"/>
      <c r="I12" s="22" t="n"/>
      <c r="J12" s="22" t="n"/>
    </row>
    <row r="13">
      <c r="A13" s="21" t="n"/>
      <c r="B13" s="31" t="n"/>
      <c r="C13" s="22" t="n"/>
      <c r="D13" s="22" t="n"/>
      <c r="E13" s="22" t="n"/>
      <c r="F13" s="22" t="n"/>
      <c r="G13" s="23" t="n"/>
      <c r="H13" s="22" t="n"/>
      <c r="I13" s="22" t="n"/>
      <c r="J13" s="22" t="n"/>
    </row>
    <row r="14">
      <c r="A14" s="21" t="n"/>
      <c r="B14" s="31" t="n"/>
      <c r="C14" s="22" t="n"/>
      <c r="D14" s="22" t="n"/>
      <c r="E14" s="22" t="n"/>
      <c r="F14" s="22" t="n"/>
      <c r="G14" s="23" t="n"/>
      <c r="H14" s="22" t="n"/>
      <c r="I14" s="22" t="n"/>
      <c r="J14" s="22" t="n"/>
    </row>
    <row r="15">
      <c r="A15" s="21" t="n"/>
      <c r="B15" s="31" t="n"/>
      <c r="C15" s="22" t="n"/>
      <c r="D15" s="22" t="n"/>
      <c r="E15" s="22" t="n"/>
      <c r="F15" s="22" t="n"/>
      <c r="G15" s="23" t="n"/>
      <c r="H15" s="22" t="n"/>
      <c r="I15" s="22" t="n"/>
      <c r="J15" s="22" t="n"/>
    </row>
    <row r="16">
      <c r="A16" s="21" t="n"/>
      <c r="B16" s="31" t="n"/>
      <c r="C16" s="22" t="n"/>
      <c r="D16" s="22" t="n"/>
      <c r="E16" s="22" t="n"/>
      <c r="F16" s="22" t="n"/>
      <c r="G16" s="23" t="n"/>
      <c r="H16" s="22" t="n"/>
      <c r="I16" s="22" t="n"/>
      <c r="J16" s="22" t="n"/>
    </row>
    <row r="17">
      <c r="A17" s="21" t="n"/>
      <c r="B17" s="31" t="n"/>
      <c r="C17" s="22" t="n"/>
      <c r="D17" s="22" t="n"/>
      <c r="E17" s="22" t="n"/>
      <c r="F17" s="22" t="n"/>
      <c r="G17" s="23" t="n"/>
      <c r="H17" s="22" t="n"/>
      <c r="I17" s="22" t="n"/>
      <c r="J17" s="22" t="n"/>
    </row>
    <row r="18">
      <c r="A18" s="21" t="n"/>
      <c r="B18" s="31" t="n"/>
      <c r="C18" s="22" t="n"/>
      <c r="D18" s="22" t="n"/>
      <c r="E18" s="22" t="n"/>
      <c r="F18" s="22" t="n"/>
      <c r="G18" s="23" t="n"/>
      <c r="H18" s="22" t="n"/>
      <c r="I18" s="22" t="n"/>
      <c r="J18" s="22" t="n"/>
    </row>
    <row r="19">
      <c r="A19" s="21" t="n"/>
      <c r="B19" s="31" t="n"/>
      <c r="C19" s="22" t="n"/>
      <c r="D19" s="22" t="n"/>
      <c r="E19" s="22" t="n"/>
      <c r="F19" s="22" t="n"/>
      <c r="G19" s="23" t="n"/>
      <c r="H19" s="22" t="n"/>
      <c r="I19" s="22" t="n"/>
      <c r="J19" s="22" t="n"/>
    </row>
    <row r="20">
      <c r="A20" s="21" t="n"/>
      <c r="B20" s="31" t="n"/>
      <c r="C20" s="22" t="n"/>
      <c r="D20" s="22" t="n"/>
      <c r="E20" s="22" t="n"/>
      <c r="F20" s="22" t="n"/>
      <c r="G20" s="23" t="n"/>
      <c r="H20" s="22" t="n"/>
      <c r="I20" s="22" t="n"/>
      <c r="J20" s="22" t="n"/>
    </row>
    <row r="21">
      <c r="A21" s="21" t="n"/>
      <c r="B21" s="31" t="n"/>
      <c r="C21" s="22" t="n"/>
      <c r="D21" s="22" t="n"/>
      <c r="E21" s="22" t="n"/>
      <c r="F21" s="22" t="n"/>
      <c r="G21" s="23" t="n"/>
      <c r="H21" s="22" t="n"/>
      <c r="I21" s="22" t="n"/>
      <c r="J21" s="22" t="n"/>
    </row>
    <row r="22">
      <c r="A22" s="21" t="n"/>
      <c r="B22" s="31" t="n"/>
      <c r="C22" s="22" t="n"/>
      <c r="D22" s="22" t="n"/>
      <c r="E22" s="22" t="n"/>
      <c r="F22" s="22" t="n"/>
      <c r="G22" s="23" t="n"/>
      <c r="H22" s="22" t="n"/>
      <c r="I22" s="22" t="n"/>
      <c r="J22" s="22" t="n"/>
    </row>
    <row r="23">
      <c r="A23" s="21" t="n"/>
      <c r="B23" s="31" t="n"/>
      <c r="C23" s="22" t="n"/>
      <c r="D23" s="22" t="n"/>
      <c r="E23" s="22" t="n"/>
      <c r="F23" s="22" t="n"/>
      <c r="G23" s="23" t="n"/>
      <c r="H23" s="22" t="n"/>
      <c r="I23" s="22" t="n"/>
      <c r="J23" s="22" t="n"/>
    </row>
    <row r="24">
      <c r="A24" s="21" t="n"/>
      <c r="B24" s="31" t="n"/>
      <c r="C24" s="22" t="n"/>
      <c r="D24" s="22" t="n"/>
      <c r="E24" s="22" t="n"/>
      <c r="F24" s="22" t="n"/>
      <c r="G24" s="23" t="n"/>
      <c r="H24" s="22" t="n"/>
      <c r="I24" s="22" t="n"/>
      <c r="J24" s="22" t="n"/>
    </row>
    <row r="25">
      <c r="A25" s="21" t="n"/>
      <c r="B25" s="31" t="n"/>
      <c r="C25" s="22" t="n"/>
      <c r="D25" s="22" t="n"/>
      <c r="E25" s="22" t="n"/>
      <c r="F25" s="22" t="n"/>
      <c r="G25" s="23" t="n"/>
      <c r="H25" s="22" t="n"/>
      <c r="I25" s="22" t="n"/>
      <c r="J25" s="22" t="n"/>
    </row>
    <row r="26">
      <c r="A26" s="21" t="n"/>
      <c r="B26" s="31" t="n"/>
      <c r="C26" s="22" t="n"/>
      <c r="D26" s="22" t="n"/>
      <c r="E26" s="22" t="n"/>
      <c r="F26" s="22" t="n"/>
      <c r="G26" s="23" t="n"/>
      <c r="H26" s="22" t="n"/>
      <c r="I26" s="22" t="n"/>
      <c r="J26" s="22" t="n"/>
    </row>
    <row r="27">
      <c r="A27" s="21" t="n"/>
      <c r="B27" s="31" t="n"/>
      <c r="C27" s="22" t="n"/>
      <c r="D27" s="22" t="n"/>
      <c r="E27" s="22" t="n"/>
      <c r="F27" s="22" t="n"/>
      <c r="G27" s="23" t="n"/>
      <c r="H27" s="22" t="n"/>
      <c r="I27" s="22" t="n"/>
      <c r="J27" s="22" t="n"/>
    </row>
    <row r="28">
      <c r="A28" s="21" t="n"/>
      <c r="B28" s="31" t="n"/>
      <c r="C28" s="22" t="n"/>
      <c r="D28" s="22" t="n"/>
      <c r="E28" s="22" t="n"/>
      <c r="F28" s="22" t="n"/>
      <c r="G28" s="23" t="n"/>
      <c r="H28" s="22" t="n"/>
      <c r="I28" s="22" t="n"/>
      <c r="J28" s="22" t="n"/>
    </row>
    <row r="29">
      <c r="A29" s="21" t="n"/>
      <c r="B29" s="31" t="n"/>
      <c r="C29" s="22" t="n"/>
      <c r="D29" s="22" t="n"/>
      <c r="E29" s="22" t="n"/>
      <c r="F29" s="22" t="n"/>
      <c r="G29" s="23" t="n"/>
      <c r="H29" s="22" t="n"/>
      <c r="I29" s="22" t="n"/>
      <c r="J29" s="22" t="n"/>
    </row>
    <row r="30">
      <c r="A30" s="21" t="n"/>
      <c r="B30" s="31" t="n"/>
      <c r="C30" s="22" t="n"/>
      <c r="D30" s="22" t="n"/>
      <c r="E30" s="22" t="n"/>
      <c r="F30" s="22" t="n"/>
      <c r="G30" s="23" t="n"/>
      <c r="H30" s="22" t="n"/>
      <c r="I30" s="22" t="n"/>
      <c r="J30" s="22" t="n"/>
    </row>
    <row r="31">
      <c r="A31" s="21" t="n"/>
      <c r="B31" s="31" t="n"/>
      <c r="C31" s="22" t="n"/>
      <c r="D31" s="22" t="n"/>
      <c r="E31" s="22" t="n"/>
      <c r="F31" s="22" t="n"/>
      <c r="G31" s="23" t="n"/>
      <c r="H31" s="22" t="n"/>
      <c r="I31" s="22" t="n"/>
      <c r="J31" s="22" t="n"/>
    </row>
    <row r="32">
      <c r="A32" s="21" t="n"/>
      <c r="B32" s="31" t="n"/>
      <c r="C32" s="22" t="n"/>
      <c r="D32" s="22" t="n"/>
      <c r="E32" s="22" t="n"/>
      <c r="F32" s="22" t="n"/>
      <c r="G32" s="23" t="n"/>
      <c r="H32" s="22" t="n"/>
      <c r="I32" s="22" t="n"/>
      <c r="J32" s="22" t="n"/>
    </row>
    <row r="33">
      <c r="A33" s="21" t="n"/>
      <c r="B33" s="31" t="n"/>
      <c r="C33" s="22" t="n"/>
      <c r="D33" s="22" t="n"/>
      <c r="E33" s="22" t="n"/>
      <c r="F33" s="22" t="n"/>
      <c r="G33" s="23" t="n"/>
      <c r="H33" s="22" t="n"/>
      <c r="I33" s="22" t="n"/>
      <c r="J33" s="22" t="n"/>
    </row>
    <row r="34">
      <c r="A34" s="21" t="n"/>
      <c r="B34" s="31" t="n"/>
      <c r="C34" s="22" t="n"/>
      <c r="D34" s="22" t="n"/>
      <c r="E34" s="22" t="n"/>
      <c r="F34" s="22" t="n"/>
      <c r="G34" s="23" t="n"/>
      <c r="H34" s="22" t="n"/>
      <c r="I34" s="22" t="n"/>
      <c r="J34" s="22" t="n"/>
    </row>
    <row r="35">
      <c r="A35" s="21" t="n"/>
      <c r="B35" s="31" t="n"/>
      <c r="C35" s="22" t="n"/>
      <c r="D35" s="22" t="n"/>
      <c r="E35" s="22" t="n"/>
      <c r="F35" s="22" t="n"/>
      <c r="G35" s="23" t="n"/>
      <c r="H35" s="22" t="n"/>
      <c r="I35" s="22" t="n"/>
      <c r="J35" s="22" t="n"/>
    </row>
    <row r="36">
      <c r="A36" s="21" t="n"/>
      <c r="B36" s="31" t="n"/>
      <c r="C36" s="22" t="n"/>
      <c r="D36" s="22" t="n"/>
      <c r="E36" s="22" t="n"/>
      <c r="F36" s="22" t="n"/>
      <c r="G36" s="23" t="n"/>
      <c r="H36" s="22" t="n"/>
      <c r="I36" s="22" t="n"/>
      <c r="J36" s="22" t="n"/>
    </row>
    <row r="37">
      <c r="A37" s="21" t="n"/>
      <c r="B37" s="31" t="n"/>
      <c r="C37" s="22" t="n"/>
      <c r="D37" s="22" t="n"/>
      <c r="E37" s="22" t="n"/>
      <c r="F37" s="22" t="n"/>
      <c r="G37" s="23" t="n"/>
      <c r="H37" s="22" t="n"/>
      <c r="I37" s="22" t="n"/>
      <c r="J37" s="22" t="n"/>
    </row>
    <row r="38">
      <c r="A38" s="21" t="n"/>
      <c r="B38" s="31" t="n"/>
      <c r="C38" s="22" t="n"/>
      <c r="D38" s="22" t="n"/>
      <c r="E38" s="22" t="n"/>
      <c r="F38" s="22" t="n"/>
      <c r="G38" s="23" t="n"/>
      <c r="H38" s="22" t="n"/>
      <c r="I38" s="22" t="n"/>
      <c r="J38" s="22" t="n"/>
    </row>
    <row r="39">
      <c r="A39" s="21" t="n"/>
      <c r="B39" s="31" t="n"/>
      <c r="C39" s="22" t="n"/>
      <c r="D39" s="22" t="n"/>
      <c r="E39" s="22" t="n"/>
      <c r="F39" s="22" t="n"/>
      <c r="G39" s="23" t="n"/>
      <c r="H39" s="22" t="n"/>
      <c r="I39" s="22" t="n"/>
      <c r="J39" s="22" t="n"/>
    </row>
    <row r="40">
      <c r="A40" s="21" t="n"/>
      <c r="B40" s="31" t="n"/>
      <c r="C40" s="22" t="n"/>
      <c r="D40" s="22" t="n"/>
      <c r="E40" s="22" t="n"/>
      <c r="F40" s="22" t="n"/>
      <c r="G40" s="23" t="n"/>
      <c r="H40" s="22" t="n"/>
      <c r="I40" s="22" t="n"/>
      <c r="J40" s="22" t="n"/>
    </row>
    <row r="41">
      <c r="A41" s="21" t="n"/>
      <c r="B41" s="31" t="n"/>
      <c r="C41" s="22" t="n"/>
      <c r="D41" s="22" t="n"/>
      <c r="E41" s="22" t="n"/>
      <c r="F41" s="22" t="n"/>
      <c r="G41" s="23" t="n"/>
      <c r="H41" s="22" t="n"/>
      <c r="I41" s="22" t="n"/>
      <c r="J41" s="22" t="n"/>
    </row>
    <row r="42">
      <c r="A42" s="21" t="n"/>
      <c r="B42" s="31" t="n"/>
      <c r="C42" s="22" t="n"/>
      <c r="D42" s="22" t="n"/>
      <c r="E42" s="22" t="n"/>
      <c r="F42" s="22" t="n"/>
      <c r="G42" s="23" t="n"/>
      <c r="H42" s="22" t="n"/>
      <c r="I42" s="22" t="n"/>
      <c r="J42" s="22" t="n"/>
    </row>
    <row r="43">
      <c r="A43" s="21" t="n"/>
      <c r="B43" s="31" t="n"/>
      <c r="C43" s="22" t="n"/>
      <c r="D43" s="22" t="n"/>
      <c r="E43" s="22" t="n"/>
      <c r="F43" s="22" t="n"/>
      <c r="G43" s="23" t="n"/>
      <c r="H43" s="22" t="n"/>
      <c r="I43" s="22" t="n"/>
      <c r="J43" s="22" t="n"/>
    </row>
    <row r="44">
      <c r="A44" s="21" t="n"/>
      <c r="B44" s="31" t="n"/>
      <c r="C44" s="22" t="n"/>
      <c r="D44" s="22" t="n"/>
      <c r="E44" s="22" t="n"/>
      <c r="F44" s="22" t="n"/>
      <c r="G44" s="23" t="n"/>
      <c r="H44" s="22" t="n"/>
      <c r="I44" s="22" t="n"/>
      <c r="J44" s="22" t="n"/>
    </row>
    <row r="45">
      <c r="A45" s="21" t="n"/>
      <c r="B45" s="31" t="n"/>
      <c r="C45" s="22" t="n"/>
      <c r="D45" s="22" t="n"/>
      <c r="E45" s="22" t="n"/>
      <c r="F45" s="22" t="n"/>
      <c r="G45" s="23" t="n"/>
      <c r="H45" s="22" t="n"/>
      <c r="I45" s="22" t="n"/>
      <c r="J45" s="22" t="n"/>
    </row>
    <row r="46">
      <c r="A46" s="21" t="n"/>
      <c r="B46" s="31" t="n"/>
      <c r="C46" s="22" t="n"/>
      <c r="D46" s="22" t="n"/>
      <c r="E46" s="22" t="n"/>
      <c r="F46" s="22" t="n"/>
      <c r="G46" s="23" t="n"/>
      <c r="H46" s="22" t="n"/>
      <c r="I46" s="22" t="n"/>
      <c r="J46" s="22" t="n"/>
    </row>
    <row r="47">
      <c r="A47" s="21" t="n"/>
      <c r="B47" s="31" t="n"/>
      <c r="C47" s="22" t="n"/>
      <c r="D47" s="22" t="n"/>
      <c r="E47" s="22" t="n"/>
      <c r="F47" s="22" t="n"/>
      <c r="G47" s="23" t="n"/>
      <c r="H47" s="22" t="n"/>
      <c r="I47" s="22" t="n"/>
      <c r="J47" s="22" t="n"/>
    </row>
    <row r="48">
      <c r="A48" s="21" t="n"/>
      <c r="B48" s="31" t="n"/>
      <c r="C48" s="22" t="n"/>
      <c r="D48" s="22" t="n"/>
      <c r="E48" s="22" t="n"/>
      <c r="F48" s="22" t="n"/>
      <c r="G48" s="23" t="n"/>
      <c r="H48" s="22" t="n"/>
      <c r="I48" s="22" t="n"/>
      <c r="J48" s="22" t="n"/>
    </row>
    <row r="49">
      <c r="A49" s="21" t="n"/>
      <c r="B49" s="31" t="n"/>
      <c r="C49" s="22" t="n"/>
      <c r="D49" s="22" t="n"/>
      <c r="E49" s="22" t="n"/>
      <c r="F49" s="22" t="n"/>
      <c r="G49" s="23" t="n"/>
      <c r="H49" s="22" t="n"/>
      <c r="I49" s="22" t="n"/>
      <c r="J49" s="22" t="n"/>
    </row>
    <row r="50">
      <c r="A50" s="21" t="n"/>
      <c r="B50" s="31" t="n"/>
      <c r="C50" s="22" t="n"/>
      <c r="D50" s="22" t="n"/>
      <c r="E50" s="22" t="n"/>
      <c r="F50" s="22" t="n"/>
      <c r="G50" s="23" t="n"/>
      <c r="H50" s="22" t="n"/>
      <c r="I50" s="22" t="n"/>
      <c r="J50" s="22" t="n"/>
    </row>
    <row r="51">
      <c r="A51" s="21" t="n"/>
      <c r="B51" s="31" t="n"/>
      <c r="C51" s="22" t="n"/>
      <c r="D51" s="22" t="n"/>
      <c r="E51" s="22" t="n"/>
      <c r="F51" s="22" t="n"/>
      <c r="G51" s="23" t="n"/>
      <c r="H51" s="22" t="n"/>
      <c r="I51" s="22" t="n"/>
      <c r="J51" s="22" t="n"/>
    </row>
    <row r="52">
      <c r="A52" s="21" t="n"/>
      <c r="B52" s="31" t="n"/>
      <c r="C52" s="22" t="n"/>
      <c r="D52" s="22" t="n"/>
      <c r="E52" s="22" t="n"/>
      <c r="F52" s="22" t="n"/>
      <c r="G52" s="23" t="n"/>
      <c r="H52" s="22" t="n"/>
      <c r="I52" s="22" t="n"/>
      <c r="J52" s="22" t="n"/>
    </row>
    <row r="53">
      <c r="A53" s="21" t="n"/>
      <c r="B53" s="31" t="n"/>
      <c r="C53" s="22" t="n"/>
      <c r="D53" s="22" t="n"/>
      <c r="E53" s="22" t="n"/>
      <c r="F53" s="22" t="n"/>
      <c r="G53" s="23" t="n"/>
      <c r="H53" s="22" t="n"/>
      <c r="I53" s="22" t="n"/>
      <c r="J53" s="22" t="n"/>
    </row>
    <row r="54">
      <c r="A54" s="21" t="n"/>
      <c r="B54" s="31" t="n"/>
      <c r="C54" s="22" t="n"/>
      <c r="D54" s="22" t="n"/>
      <c r="E54" s="22" t="n"/>
      <c r="F54" s="22" t="n"/>
      <c r="G54" s="23" t="n"/>
      <c r="H54" s="22" t="n"/>
      <c r="I54" s="22" t="n"/>
      <c r="J54" s="22" t="n"/>
    </row>
    <row r="55">
      <c r="A55" s="21" t="n"/>
      <c r="B55" s="31" t="n"/>
      <c r="C55" s="22" t="n"/>
      <c r="D55" s="22" t="n"/>
      <c r="E55" s="22" t="n"/>
      <c r="F55" s="22" t="n"/>
      <c r="G55" s="23" t="n"/>
      <c r="H55" s="22" t="n"/>
      <c r="I55" s="22" t="n"/>
      <c r="J55" s="22" t="n"/>
    </row>
    <row r="56">
      <c r="A56" s="21" t="n"/>
      <c r="B56" s="31" t="n"/>
      <c r="C56" s="22" t="n"/>
      <c r="D56" s="22" t="n"/>
      <c r="E56" s="22" t="n"/>
      <c r="F56" s="22" t="n"/>
      <c r="G56" s="23" t="n"/>
      <c r="H56" s="22" t="n"/>
      <c r="I56" s="22" t="n"/>
      <c r="J56" s="22" t="n"/>
    </row>
    <row r="57">
      <c r="A57" s="21" t="n"/>
      <c r="B57" s="31" t="n"/>
      <c r="C57" s="22" t="n"/>
      <c r="D57" s="22" t="n"/>
      <c r="E57" s="22" t="n"/>
      <c r="F57" s="22" t="n"/>
      <c r="G57" s="23" t="n"/>
      <c r="H57" s="22" t="n"/>
      <c r="I57" s="22" t="n"/>
      <c r="J57" s="22" t="n"/>
    </row>
    <row r="58">
      <c r="A58" s="21" t="n"/>
      <c r="B58" s="31" t="n"/>
      <c r="C58" s="22" t="n"/>
      <c r="D58" s="22" t="n"/>
      <c r="E58" s="22" t="n"/>
      <c r="F58" s="22" t="n"/>
      <c r="G58" s="23" t="n"/>
      <c r="H58" s="22" t="n"/>
      <c r="I58" s="22" t="n"/>
      <c r="J58" s="22" t="n"/>
    </row>
    <row r="59">
      <c r="A59" s="21" t="n"/>
      <c r="B59" s="31" t="n"/>
      <c r="C59" s="22" t="n"/>
      <c r="D59" s="22" t="n"/>
      <c r="E59" s="22" t="n"/>
      <c r="F59" s="22" t="n"/>
      <c r="G59" s="23" t="n"/>
      <c r="H59" s="22" t="n"/>
      <c r="I59" s="22" t="n"/>
      <c r="J59" s="22" t="n"/>
    </row>
    <row r="60">
      <c r="A60" s="21" t="n"/>
      <c r="B60" s="31" t="n"/>
      <c r="C60" s="22" t="n"/>
      <c r="D60" s="22" t="n"/>
      <c r="E60" s="22" t="n"/>
      <c r="F60" s="22" t="n"/>
      <c r="G60" s="23" t="n"/>
      <c r="H60" s="22" t="n"/>
      <c r="I60" s="22" t="n"/>
      <c r="J60" s="22" t="n"/>
    </row>
    <row r="61">
      <c r="A61" s="21" t="n"/>
      <c r="B61" s="31" t="n"/>
      <c r="C61" s="22" t="n"/>
      <c r="D61" s="22" t="n"/>
      <c r="E61" s="22" t="n"/>
      <c r="F61" s="22" t="n"/>
      <c r="G61" s="23" t="n"/>
      <c r="H61" s="22" t="n"/>
      <c r="I61" s="22" t="n"/>
      <c r="J61" s="22" t="n"/>
    </row>
    <row r="62">
      <c r="A62" s="21" t="n"/>
      <c r="B62" s="31" t="n"/>
      <c r="C62" s="22" t="n"/>
      <c r="D62" s="22" t="n"/>
      <c r="E62" s="22" t="n"/>
      <c r="F62" s="22" t="n"/>
      <c r="G62" s="23" t="n"/>
      <c r="H62" s="22" t="n"/>
      <c r="I62" s="22" t="n"/>
      <c r="J62" s="22" t="n"/>
    </row>
    <row r="63">
      <c r="A63" s="21" t="n"/>
      <c r="B63" s="31" t="n"/>
      <c r="C63" s="22" t="n"/>
      <c r="D63" s="22" t="n"/>
      <c r="E63" s="22" t="n"/>
      <c r="F63" s="22" t="n"/>
      <c r="G63" s="23" t="n"/>
      <c r="H63" s="22" t="n"/>
      <c r="I63" s="22" t="n"/>
      <c r="J63" s="22" t="n"/>
    </row>
    <row r="64">
      <c r="A64" s="21" t="n"/>
      <c r="B64" s="31" t="n"/>
      <c r="C64" s="22" t="n"/>
      <c r="D64" s="22" t="n"/>
      <c r="E64" s="22" t="n"/>
      <c r="F64" s="22" t="n"/>
      <c r="G64" s="23" t="n"/>
      <c r="H64" s="22" t="n"/>
      <c r="I64" s="22" t="n"/>
      <c r="J64" s="22" t="n"/>
    </row>
    <row r="65">
      <c r="A65" s="21" t="n"/>
      <c r="B65" s="31" t="n"/>
      <c r="C65" s="22" t="n"/>
      <c r="D65" s="22" t="n"/>
      <c r="E65" s="22" t="n"/>
      <c r="F65" s="22" t="n"/>
      <c r="G65" s="23" t="n"/>
      <c r="H65" s="22" t="n"/>
      <c r="I65" s="22" t="n"/>
      <c r="J65" s="22" t="n"/>
    </row>
    <row r="66">
      <c r="A66" s="21" t="n"/>
      <c r="B66" s="31" t="n"/>
      <c r="C66" s="22" t="n"/>
      <c r="D66" s="22" t="n"/>
      <c r="E66" s="22" t="n"/>
      <c r="F66" s="22" t="n"/>
      <c r="G66" s="23" t="n"/>
      <c r="H66" s="22" t="n"/>
      <c r="I66" s="22" t="n"/>
      <c r="J66" s="22" t="n"/>
    </row>
    <row r="67">
      <c r="A67" s="21" t="n"/>
      <c r="B67" s="31" t="n"/>
      <c r="C67" s="22" t="n"/>
      <c r="D67" s="22" t="n"/>
      <c r="E67" s="22" t="n"/>
      <c r="F67" s="22" t="n"/>
      <c r="G67" s="23" t="n"/>
      <c r="H67" s="22" t="n"/>
      <c r="I67" s="22" t="n"/>
      <c r="J67" s="22" t="n"/>
    </row>
    <row r="68">
      <c r="A68" s="21" t="n"/>
      <c r="B68" s="31" t="n"/>
      <c r="C68" s="22" t="n"/>
      <c r="D68" s="22" t="n"/>
      <c r="E68" s="22" t="n"/>
      <c r="F68" s="22" t="n"/>
      <c r="G68" s="23" t="n"/>
      <c r="H68" s="22" t="n"/>
      <c r="I68" s="22" t="n"/>
      <c r="J68" s="22" t="n"/>
    </row>
    <row r="69">
      <c r="A69" s="21" t="n"/>
      <c r="B69" s="31" t="n"/>
      <c r="C69" s="22" t="n"/>
      <c r="D69" s="22" t="n"/>
      <c r="E69" s="22" t="n"/>
      <c r="F69" s="22" t="n"/>
      <c r="G69" s="23" t="n"/>
      <c r="H69" s="22" t="n"/>
      <c r="I69" s="22" t="n"/>
      <c r="J69" s="22" t="n"/>
    </row>
    <row r="70">
      <c r="A70" s="21" t="n"/>
      <c r="B70" s="31" t="n"/>
      <c r="C70" s="22" t="n"/>
      <c r="D70" s="22" t="n"/>
      <c r="E70" s="22" t="n"/>
      <c r="F70" s="22" t="n"/>
      <c r="G70" s="23" t="n"/>
      <c r="H70" s="22" t="n"/>
      <c r="I70" s="22" t="n"/>
      <c r="J70" s="22" t="n"/>
    </row>
    <row r="71">
      <c r="A71" s="21" t="n"/>
      <c r="B71" s="31" t="n"/>
      <c r="C71" s="22" t="n"/>
      <c r="D71" s="22" t="n"/>
      <c r="E71" s="22" t="n"/>
      <c r="F71" s="22" t="n"/>
      <c r="G71" s="23" t="n"/>
      <c r="H71" s="22" t="n"/>
      <c r="I71" s="22" t="n"/>
      <c r="J71" s="22" t="n"/>
    </row>
    <row r="72">
      <c r="A72" s="21" t="n"/>
      <c r="B72" s="31" t="n"/>
      <c r="C72" s="22" t="n"/>
      <c r="D72" s="22" t="n"/>
      <c r="E72" s="22" t="n"/>
      <c r="F72" s="22" t="n"/>
      <c r="G72" s="23" t="n"/>
      <c r="H72" s="22" t="n"/>
      <c r="I72" s="22" t="n"/>
      <c r="J72" s="22" t="n"/>
    </row>
    <row r="73">
      <c r="A73" s="21" t="n"/>
      <c r="B73" s="31" t="n"/>
      <c r="C73" s="22" t="n"/>
      <c r="D73" s="22" t="n"/>
      <c r="E73" s="22" t="n"/>
      <c r="F73" s="22" t="n"/>
      <c r="G73" s="23" t="n"/>
      <c r="H73" s="22" t="n"/>
      <c r="I73" s="22" t="n"/>
      <c r="J73" s="22" t="n"/>
    </row>
    <row r="74">
      <c r="A74" s="21" t="n"/>
      <c r="B74" s="31" t="n"/>
      <c r="C74" s="22" t="n"/>
      <c r="D74" s="22" t="n"/>
      <c r="E74" s="22" t="n"/>
      <c r="F74" s="22" t="n"/>
      <c r="G74" s="23" t="n"/>
      <c r="H74" s="22" t="n"/>
      <c r="I74" s="22" t="n"/>
      <c r="J74" s="22" t="n"/>
    </row>
    <row r="75">
      <c r="A75" s="21" t="n"/>
      <c r="B75" s="31" t="n"/>
      <c r="C75" s="22" t="n"/>
      <c r="D75" s="22" t="n"/>
      <c r="E75" s="22" t="n"/>
      <c r="F75" s="22" t="n"/>
      <c r="G75" s="23" t="n"/>
      <c r="H75" s="22" t="n"/>
      <c r="I75" s="22" t="n"/>
      <c r="J75" s="22" t="n"/>
    </row>
    <row r="76">
      <c r="A76" s="21" t="n"/>
      <c r="B76" s="31" t="n"/>
      <c r="C76" s="22" t="n"/>
      <c r="D76" s="22" t="n"/>
      <c r="E76" s="22" t="n"/>
      <c r="F76" s="22" t="n"/>
      <c r="G76" s="23" t="n"/>
      <c r="H76" s="22" t="n"/>
      <c r="I76" s="22" t="n"/>
      <c r="J76" s="22" t="n"/>
    </row>
    <row r="77">
      <c r="A77" s="21" t="n"/>
      <c r="B77" s="31" t="n"/>
      <c r="C77" s="22" t="n"/>
      <c r="D77" s="22" t="n"/>
      <c r="E77" s="22" t="n"/>
      <c r="F77" s="22" t="n"/>
      <c r="G77" s="23" t="n"/>
      <c r="H77" s="22" t="n"/>
      <c r="I77" s="22" t="n"/>
      <c r="J77" s="22" t="n"/>
    </row>
    <row r="78">
      <c r="A78" s="21" t="n"/>
      <c r="B78" s="31" t="n"/>
      <c r="C78" s="22" t="n"/>
      <c r="D78" s="22" t="n"/>
      <c r="E78" s="22" t="n"/>
      <c r="F78" s="22" t="n"/>
      <c r="G78" s="23" t="n"/>
      <c r="H78" s="22" t="n"/>
      <c r="I78" s="22" t="n"/>
      <c r="J78" s="22" t="n"/>
    </row>
    <row r="79">
      <c r="A79" s="21" t="n"/>
      <c r="B79" s="31" t="n"/>
      <c r="C79" s="22" t="n"/>
      <c r="D79" s="22" t="n"/>
      <c r="E79" s="22" t="n"/>
      <c r="F79" s="22" t="n"/>
      <c r="G79" s="23" t="n"/>
      <c r="H79" s="22" t="n"/>
      <c r="I79" s="22" t="n"/>
      <c r="J79" s="22" t="n"/>
    </row>
    <row r="80">
      <c r="A80" s="21" t="n"/>
      <c r="B80" s="31" t="n"/>
      <c r="C80" s="22" t="n"/>
      <c r="D80" s="22" t="n"/>
      <c r="E80" s="22" t="n"/>
      <c r="F80" s="22" t="n"/>
      <c r="G80" s="23" t="n"/>
      <c r="H80" s="22" t="n"/>
      <c r="I80" s="22" t="n"/>
      <c r="J80" s="22" t="n"/>
    </row>
    <row r="81">
      <c r="A81" s="21" t="n"/>
      <c r="B81" s="31" t="n"/>
      <c r="C81" s="22" t="n"/>
      <c r="D81" s="22" t="n"/>
      <c r="E81" s="22" t="n"/>
      <c r="F81" s="22" t="n"/>
      <c r="G81" s="23" t="n"/>
      <c r="H81" s="22" t="n"/>
      <c r="I81" s="22" t="n"/>
      <c r="J81" s="22" t="n"/>
    </row>
    <row r="82">
      <c r="A82" s="21" t="n"/>
      <c r="B82" s="31" t="n"/>
      <c r="C82" s="22" t="n"/>
      <c r="D82" s="22" t="n"/>
      <c r="E82" s="22" t="n"/>
      <c r="F82" s="22" t="n"/>
      <c r="G82" s="23" t="n"/>
      <c r="H82" s="22" t="n"/>
      <c r="I82" s="22" t="n"/>
      <c r="J82" s="22" t="n"/>
    </row>
    <row r="83">
      <c r="A83" s="21" t="n"/>
      <c r="B83" s="31" t="n"/>
      <c r="C83" s="22" t="n"/>
      <c r="D83" s="22" t="n"/>
      <c r="E83" s="22" t="n"/>
      <c r="F83" s="22" t="n"/>
      <c r="G83" s="23" t="n"/>
      <c r="H83" s="22" t="n"/>
      <c r="I83" s="22" t="n"/>
      <c r="J83" s="22" t="n"/>
    </row>
    <row r="84">
      <c r="A84" s="21" t="n"/>
      <c r="B84" s="31" t="n"/>
      <c r="C84" s="22" t="n"/>
      <c r="D84" s="22" t="n"/>
      <c r="E84" s="22" t="n"/>
      <c r="F84" s="22" t="n"/>
      <c r="G84" s="23" t="n"/>
      <c r="H84" s="22" t="n"/>
      <c r="I84" s="22" t="n"/>
      <c r="J84" s="22" t="n"/>
    </row>
    <row r="85">
      <c r="A85" s="21" t="n"/>
      <c r="B85" s="31" t="n"/>
      <c r="C85" s="22" t="n"/>
      <c r="D85" s="22" t="n"/>
      <c r="E85" s="22" t="n"/>
      <c r="F85" s="22" t="n"/>
      <c r="G85" s="23" t="n"/>
      <c r="H85" s="22" t="n"/>
      <c r="I85" s="22" t="n"/>
      <c r="J85" s="22" t="n"/>
    </row>
    <row r="86">
      <c r="A86" s="21" t="n"/>
      <c r="B86" s="31" t="n"/>
      <c r="C86" s="22" t="n"/>
      <c r="D86" s="22" t="n"/>
      <c r="E86" s="22" t="n"/>
      <c r="F86" s="22" t="n"/>
      <c r="G86" s="23" t="n"/>
      <c r="H86" s="22" t="n"/>
      <c r="I86" s="22" t="n"/>
      <c r="J86" s="22" t="n"/>
    </row>
    <row r="87">
      <c r="A87" s="21" t="n"/>
      <c r="B87" s="31" t="n"/>
      <c r="C87" s="22" t="n"/>
      <c r="D87" s="22" t="n"/>
      <c r="E87" s="22" t="n"/>
      <c r="F87" s="22" t="n"/>
      <c r="G87" s="23" t="n"/>
      <c r="H87" s="22" t="n"/>
      <c r="I87" s="22" t="n"/>
      <c r="J87" s="22" t="n"/>
    </row>
    <row r="88">
      <c r="A88" s="21" t="n"/>
      <c r="B88" s="31" t="n"/>
      <c r="C88" s="22" t="n"/>
      <c r="D88" s="22" t="n"/>
      <c r="E88" s="22" t="n"/>
      <c r="F88" s="22" t="n"/>
      <c r="G88" s="23" t="n"/>
      <c r="H88" s="22" t="n"/>
      <c r="I88" s="22" t="n"/>
      <c r="J88" s="22" t="n"/>
    </row>
    <row r="89">
      <c r="A89" s="21" t="n"/>
      <c r="B89" s="31" t="n"/>
      <c r="C89" s="22" t="n"/>
      <c r="D89" s="22" t="n"/>
      <c r="E89" s="22" t="n"/>
      <c r="F89" s="22" t="n"/>
      <c r="G89" s="23" t="n"/>
      <c r="H89" s="22" t="n"/>
      <c r="I89" s="22" t="n"/>
      <c r="J89" s="22" t="n"/>
    </row>
    <row r="90">
      <c r="A90" s="21" t="n"/>
      <c r="B90" s="31" t="n"/>
      <c r="C90" s="22" t="n"/>
      <c r="D90" s="22" t="n"/>
      <c r="E90" s="22" t="n"/>
      <c r="F90" s="22" t="n"/>
      <c r="G90" s="23" t="n"/>
      <c r="H90" s="22" t="n"/>
      <c r="I90" s="22" t="n"/>
      <c r="J90" s="22" t="n"/>
    </row>
    <row r="91">
      <c r="A91" s="21" t="n"/>
      <c r="B91" s="31" t="n"/>
      <c r="C91" s="22" t="n"/>
      <c r="D91" s="22" t="n"/>
      <c r="E91" s="22" t="n"/>
      <c r="F91" s="22" t="n"/>
      <c r="G91" s="23" t="n"/>
      <c r="H91" s="22" t="n"/>
      <c r="I91" s="22" t="n"/>
      <c r="J91" s="22" t="n"/>
    </row>
    <row r="92">
      <c r="A92" s="21" t="n"/>
      <c r="B92" s="31" t="n"/>
      <c r="C92" s="22" t="n"/>
      <c r="D92" s="22" t="n"/>
      <c r="E92" s="22" t="n"/>
      <c r="F92" s="22" t="n"/>
      <c r="G92" s="23" t="n"/>
      <c r="H92" s="22" t="n"/>
      <c r="I92" s="22" t="n"/>
      <c r="J92" s="22" t="n"/>
    </row>
    <row r="93">
      <c r="A93" s="21" t="n"/>
      <c r="B93" s="31" t="n"/>
      <c r="C93" s="22" t="n"/>
      <c r="D93" s="22" t="n"/>
      <c r="E93" s="22" t="n"/>
      <c r="F93" s="22" t="n"/>
      <c r="G93" s="23" t="n"/>
      <c r="H93" s="22" t="n"/>
      <c r="I93" s="22" t="n"/>
      <c r="J93" s="22" t="n"/>
    </row>
    <row r="94">
      <c r="A94" s="21" t="n"/>
      <c r="B94" s="31" t="n"/>
      <c r="C94" s="22" t="n"/>
      <c r="D94" s="22" t="n"/>
      <c r="E94" s="22" t="n"/>
      <c r="F94" s="22" t="n"/>
      <c r="G94" s="23" t="n"/>
      <c r="H94" s="22" t="n"/>
      <c r="I94" s="22" t="n"/>
      <c r="J94" s="22" t="n"/>
    </row>
    <row r="95">
      <c r="A95" s="21" t="n"/>
      <c r="B95" s="31" t="n"/>
      <c r="C95" s="22" t="n"/>
      <c r="D95" s="22" t="n"/>
      <c r="E95" s="22" t="n"/>
      <c r="F95" s="22" t="n"/>
      <c r="G95" s="23" t="n"/>
      <c r="H95" s="22" t="n"/>
      <c r="I95" s="22" t="n"/>
      <c r="J95" s="22" t="n"/>
    </row>
    <row r="96">
      <c r="A96" s="21" t="n"/>
      <c r="B96" s="31" t="n"/>
      <c r="C96" s="22" t="n"/>
      <c r="D96" s="22" t="n"/>
      <c r="E96" s="22" t="n"/>
      <c r="F96" s="22" t="n"/>
      <c r="G96" s="23" t="n"/>
      <c r="H96" s="22" t="n"/>
      <c r="I96" s="22" t="n"/>
      <c r="J96" s="22" t="n"/>
    </row>
    <row r="97">
      <c r="A97" s="21" t="n"/>
      <c r="B97" s="31" t="n"/>
      <c r="C97" s="22" t="n"/>
      <c r="D97" s="22" t="n"/>
      <c r="E97" s="22" t="n"/>
      <c r="F97" s="22" t="n"/>
      <c r="G97" s="23" t="n"/>
      <c r="H97" s="22" t="n"/>
      <c r="I97" s="22" t="n"/>
      <c r="J97" s="22" t="n"/>
    </row>
    <row r="98">
      <c r="A98" s="21" t="n"/>
      <c r="B98" s="31" t="n"/>
      <c r="C98" s="22" t="n"/>
      <c r="D98" s="22" t="n"/>
      <c r="E98" s="22" t="n"/>
      <c r="F98" s="22" t="n"/>
      <c r="G98" s="23" t="n"/>
      <c r="H98" s="22" t="n"/>
      <c r="I98" s="22" t="n"/>
      <c r="J98" s="22" t="n"/>
    </row>
    <row r="99">
      <c r="A99" s="21" t="n"/>
      <c r="B99" s="31" t="n"/>
      <c r="C99" s="22" t="n"/>
      <c r="D99" s="22" t="n"/>
      <c r="E99" s="22" t="n"/>
      <c r="F99" s="22" t="n"/>
      <c r="G99" s="23" t="n"/>
      <c r="H99" s="22" t="n"/>
      <c r="I99" s="22" t="n"/>
      <c r="J99" s="22" t="n"/>
    </row>
    <row r="100">
      <c r="A100" s="21" t="n"/>
      <c r="B100" s="31" t="n"/>
      <c r="C100" s="22" t="n"/>
      <c r="D100" s="22" t="n"/>
      <c r="E100" s="22" t="n"/>
      <c r="F100" s="22" t="n"/>
      <c r="G100" s="23" t="n"/>
      <c r="H100" s="22" t="n"/>
      <c r="I100" s="22" t="n"/>
      <c r="J100" s="22" t="n"/>
    </row>
    <row r="101">
      <c r="A101" s="21" t="n"/>
      <c r="B101" s="31" t="n"/>
      <c r="C101" s="22" t="n"/>
      <c r="D101" s="22" t="n"/>
      <c r="E101" s="22" t="n"/>
      <c r="F101" s="22" t="n"/>
      <c r="G101" s="23" t="n"/>
      <c r="H101" s="22" t="n"/>
      <c r="I101" s="22" t="n"/>
      <c r="J101" s="22" t="n"/>
    </row>
    <row r="102">
      <c r="A102" s="21" t="n"/>
      <c r="B102" s="31" t="n"/>
      <c r="C102" s="22" t="n"/>
      <c r="D102" s="22" t="n"/>
      <c r="E102" s="22" t="n"/>
      <c r="F102" s="22" t="n"/>
      <c r="G102" s="23" t="n"/>
      <c r="H102" s="22" t="n"/>
      <c r="I102" s="22" t="n"/>
      <c r="J102" s="22" t="n"/>
    </row>
    <row r="103">
      <c r="A103" s="21" t="n"/>
      <c r="B103" s="31" t="n"/>
      <c r="C103" s="22" t="n"/>
      <c r="D103" s="22" t="n"/>
      <c r="E103" s="22" t="n"/>
      <c r="F103" s="22" t="n"/>
      <c r="G103" s="23" t="n"/>
      <c r="H103" s="22" t="n"/>
      <c r="I103" s="22" t="n"/>
      <c r="J103" s="22" t="n"/>
    </row>
    <row r="104">
      <c r="A104" s="21" t="n"/>
      <c r="B104" s="31" t="n"/>
      <c r="C104" s="22" t="n"/>
      <c r="D104" s="22" t="n"/>
      <c r="E104" s="22" t="n"/>
      <c r="F104" s="22" t="n"/>
      <c r="G104" s="23" t="n"/>
      <c r="H104" s="22" t="n"/>
      <c r="I104" s="22" t="n"/>
      <c r="J104" s="22" t="n"/>
    </row>
    <row r="105">
      <c r="A105" s="21" t="n"/>
      <c r="B105" s="31" t="n"/>
      <c r="C105" s="22" t="n"/>
      <c r="D105" s="22" t="n"/>
      <c r="E105" s="22" t="n"/>
      <c r="F105" s="22" t="n"/>
      <c r="G105" s="23" t="n"/>
      <c r="H105" s="22" t="n"/>
      <c r="I105" s="22" t="n"/>
      <c r="J105" s="22" t="n"/>
    </row>
    <row r="106">
      <c r="A106" s="21" t="n"/>
      <c r="B106" s="31" t="n"/>
      <c r="C106" s="22" t="n"/>
      <c r="D106" s="22" t="n"/>
      <c r="E106" s="22" t="n"/>
      <c r="F106" s="22" t="n"/>
      <c r="G106" s="23" t="n"/>
      <c r="H106" s="22" t="n"/>
      <c r="I106" s="22" t="n"/>
      <c r="J106" s="22" t="n"/>
    </row>
    <row r="107">
      <c r="A107" s="21" t="n"/>
      <c r="B107" s="31" t="n"/>
      <c r="C107" s="22" t="n"/>
      <c r="D107" s="22" t="n"/>
      <c r="E107" s="22" t="n"/>
      <c r="F107" s="22" t="n"/>
      <c r="G107" s="23" t="n"/>
      <c r="H107" s="22" t="n"/>
      <c r="I107" s="22" t="n"/>
      <c r="J107" s="22" t="n"/>
    </row>
    <row r="108">
      <c r="A108" s="21" t="n"/>
      <c r="B108" s="31" t="n"/>
      <c r="C108" s="22" t="n"/>
      <c r="D108" s="22" t="n"/>
      <c r="E108" s="22" t="n"/>
      <c r="F108" s="22" t="n"/>
      <c r="G108" s="23" t="n"/>
      <c r="H108" s="22" t="n"/>
      <c r="I108" s="22" t="n"/>
      <c r="J108" s="22" t="n"/>
    </row>
    <row r="109">
      <c r="A109" s="21" t="n"/>
      <c r="B109" s="31" t="n"/>
      <c r="C109" s="22" t="n"/>
      <c r="D109" s="22" t="n"/>
      <c r="E109" s="22" t="n"/>
      <c r="F109" s="22" t="n"/>
      <c r="G109" s="23" t="n"/>
      <c r="H109" s="22" t="n"/>
      <c r="I109" s="22" t="n"/>
      <c r="J109" s="22" t="n"/>
    </row>
    <row r="110">
      <c r="A110" s="21" t="n"/>
      <c r="B110" s="31" t="n"/>
      <c r="C110" s="22" t="n"/>
      <c r="D110" s="22" t="n"/>
      <c r="E110" s="22" t="n"/>
      <c r="F110" s="22" t="n"/>
      <c r="G110" s="23" t="n"/>
      <c r="H110" s="22" t="n"/>
      <c r="I110" s="22" t="n"/>
      <c r="J110" s="22" t="n"/>
    </row>
    <row r="111">
      <c r="A111" s="21" t="n"/>
      <c r="B111" s="31" t="n"/>
      <c r="C111" s="22" t="n"/>
      <c r="D111" s="22" t="n"/>
      <c r="E111" s="22" t="n"/>
      <c r="F111" s="22" t="n"/>
      <c r="G111" s="23" t="n"/>
      <c r="H111" s="22" t="n"/>
      <c r="I111" s="22" t="n"/>
      <c r="J111" s="22" t="n"/>
    </row>
    <row r="112">
      <c r="A112" s="21" t="n"/>
      <c r="B112" s="31" t="n"/>
      <c r="C112" s="22" t="n"/>
      <c r="D112" s="22" t="n"/>
      <c r="E112" s="22" t="n"/>
      <c r="F112" s="22" t="n"/>
      <c r="G112" s="23" t="n"/>
      <c r="H112" s="22" t="n"/>
      <c r="I112" s="22" t="n"/>
      <c r="J112" s="22" t="n"/>
    </row>
    <row r="113">
      <c r="A113" s="21" t="n"/>
      <c r="B113" s="31" t="n"/>
      <c r="C113" s="22" t="n"/>
      <c r="D113" s="22" t="n"/>
      <c r="E113" s="22" t="n"/>
      <c r="F113" s="22" t="n"/>
      <c r="G113" s="23" t="n"/>
      <c r="H113" s="22" t="n"/>
      <c r="I113" s="22" t="n"/>
      <c r="J113" s="22" t="n"/>
    </row>
    <row r="114">
      <c r="A114" s="21" t="n"/>
      <c r="B114" s="31" t="n"/>
      <c r="C114" s="22" t="n"/>
      <c r="D114" s="22" t="n"/>
      <c r="E114" s="22" t="n"/>
      <c r="F114" s="22" t="n"/>
      <c r="G114" s="23" t="n"/>
      <c r="H114" s="22" t="n"/>
      <c r="I114" s="22" t="n"/>
      <c r="J114" s="22" t="n"/>
    </row>
    <row r="115">
      <c r="A115" s="21" t="n"/>
      <c r="B115" s="31" t="n"/>
      <c r="C115" s="22" t="n"/>
      <c r="D115" s="22" t="n"/>
      <c r="E115" s="22" t="n"/>
      <c r="F115" s="22" t="n"/>
      <c r="G115" s="23" t="n"/>
      <c r="H115" s="22" t="n"/>
      <c r="I115" s="22" t="n"/>
      <c r="J115" s="22" t="n"/>
    </row>
    <row r="116">
      <c r="A116" s="21" t="n"/>
      <c r="B116" s="31" t="n"/>
      <c r="C116" s="22" t="n"/>
      <c r="D116" s="22" t="n"/>
      <c r="E116" s="22" t="n"/>
      <c r="F116" s="22" t="n"/>
      <c r="G116" s="23" t="n"/>
      <c r="H116" s="22" t="n"/>
      <c r="I116" s="22" t="n"/>
      <c r="J116" s="22" t="n"/>
    </row>
    <row r="117">
      <c r="A117" s="21" t="n"/>
      <c r="B117" s="31" t="n"/>
      <c r="C117" s="22" t="n"/>
      <c r="D117" s="22" t="n"/>
      <c r="E117" s="22" t="n"/>
      <c r="F117" s="22" t="n"/>
      <c r="G117" s="23" t="n"/>
      <c r="H117" s="22" t="n"/>
      <c r="I117" s="22" t="n"/>
      <c r="J117" s="22" t="n"/>
    </row>
    <row r="118">
      <c r="A118" s="21" t="n"/>
      <c r="B118" s="31" t="n"/>
      <c r="C118" s="22" t="n"/>
      <c r="D118" s="22" t="n"/>
      <c r="E118" s="22" t="n"/>
      <c r="F118" s="22" t="n"/>
      <c r="G118" s="23" t="n"/>
      <c r="H118" s="22" t="n"/>
      <c r="I118" s="22" t="n"/>
      <c r="J118" s="22" t="n"/>
    </row>
    <row r="119">
      <c r="A119" s="21" t="n"/>
      <c r="B119" s="31" t="n"/>
      <c r="C119" s="22" t="n"/>
      <c r="D119" s="22" t="n"/>
      <c r="E119" s="22" t="n"/>
      <c r="F119" s="22" t="n"/>
      <c r="G119" s="23" t="n"/>
      <c r="H119" s="22" t="n"/>
      <c r="I119" s="22" t="n"/>
      <c r="J119" s="22" t="n"/>
    </row>
    <row r="120">
      <c r="A120" s="21" t="n"/>
      <c r="B120" s="31" t="n"/>
      <c r="C120" s="22" t="n"/>
      <c r="D120" s="22" t="n"/>
      <c r="E120" s="22" t="n"/>
      <c r="F120" s="22" t="n"/>
      <c r="G120" s="23" t="n"/>
      <c r="H120" s="22" t="n"/>
      <c r="I120" s="22" t="n"/>
      <c r="J120" s="22" t="n"/>
    </row>
    <row r="121">
      <c r="A121" s="21" t="n"/>
      <c r="B121" s="31" t="n"/>
      <c r="C121" s="22" t="n"/>
      <c r="D121" s="22" t="n"/>
      <c r="E121" s="22" t="n"/>
      <c r="F121" s="22" t="n"/>
      <c r="G121" s="23" t="n"/>
      <c r="H121" s="22" t="n"/>
      <c r="I121" s="22" t="n"/>
      <c r="J121" s="22" t="n"/>
    </row>
    <row r="122">
      <c r="A122" s="21" t="n"/>
      <c r="B122" s="31" t="n"/>
      <c r="C122" s="22" t="n"/>
      <c r="D122" s="22" t="n"/>
      <c r="E122" s="22" t="n"/>
      <c r="F122" s="22" t="n"/>
      <c r="G122" s="23" t="n"/>
      <c r="H122" s="22" t="n"/>
      <c r="I122" s="22" t="n"/>
      <c r="J122" s="22" t="n"/>
    </row>
    <row r="123">
      <c r="A123" s="21" t="n"/>
      <c r="B123" s="31" t="n"/>
      <c r="C123" s="22" t="n"/>
      <c r="D123" s="22" t="n"/>
      <c r="E123" s="22" t="n"/>
      <c r="F123" s="22" t="n"/>
      <c r="G123" s="23" t="n"/>
      <c r="H123" s="22" t="n"/>
      <c r="I123" s="22" t="n"/>
      <c r="J123" s="22" t="n"/>
    </row>
    <row r="124">
      <c r="A124" s="21" t="n"/>
      <c r="B124" s="31" t="n"/>
      <c r="C124" s="22" t="n"/>
      <c r="D124" s="22" t="n"/>
      <c r="E124" s="22" t="n"/>
      <c r="F124" s="22" t="n"/>
      <c r="G124" s="23" t="n"/>
      <c r="H124" s="22" t="n"/>
      <c r="I124" s="22" t="n"/>
      <c r="J124" s="22" t="n"/>
    </row>
    <row r="125">
      <c r="A125" s="21" t="n"/>
      <c r="B125" s="31" t="n"/>
      <c r="C125" s="22" t="n"/>
      <c r="D125" s="22" t="n"/>
      <c r="E125" s="22" t="n"/>
      <c r="F125" s="22" t="n"/>
      <c r="G125" s="23" t="n"/>
      <c r="H125" s="22" t="n"/>
      <c r="I125" s="22" t="n"/>
      <c r="J125" s="22" t="n"/>
    </row>
    <row r="126">
      <c r="A126" s="21" t="n"/>
      <c r="B126" s="31" t="n"/>
      <c r="C126" s="22" t="n"/>
      <c r="D126" s="22" t="n"/>
      <c r="E126" s="22" t="n"/>
      <c r="F126" s="22" t="n"/>
      <c r="G126" s="23" t="n"/>
      <c r="H126" s="22" t="n"/>
      <c r="I126" s="22" t="n"/>
      <c r="J126" s="22" t="n"/>
    </row>
    <row r="127">
      <c r="A127" s="21" t="n"/>
      <c r="B127" s="31" t="n"/>
      <c r="C127" s="22" t="n"/>
      <c r="D127" s="22" t="n"/>
      <c r="E127" s="22" t="n"/>
      <c r="F127" s="22" t="n"/>
      <c r="G127" s="23" t="n"/>
      <c r="H127" s="22" t="n"/>
      <c r="I127" s="22" t="n"/>
      <c r="J127" s="22" t="n"/>
    </row>
    <row r="128">
      <c r="A128" s="21" t="n"/>
      <c r="B128" s="31" t="n"/>
      <c r="C128" s="22" t="n"/>
      <c r="D128" s="22" t="n"/>
      <c r="E128" s="22" t="n"/>
      <c r="F128" s="22" t="n"/>
      <c r="G128" s="23" t="n"/>
      <c r="H128" s="22" t="n"/>
      <c r="I128" s="22" t="n"/>
      <c r="J128" s="22" t="n"/>
    </row>
    <row r="129">
      <c r="A129" s="21" t="n"/>
      <c r="B129" s="31" t="n"/>
      <c r="C129" s="22" t="n"/>
      <c r="D129" s="22" t="n"/>
      <c r="E129" s="22" t="n"/>
      <c r="F129" s="22" t="n"/>
      <c r="G129" s="23" t="n"/>
      <c r="H129" s="22" t="n"/>
      <c r="I129" s="22" t="n"/>
      <c r="J129" s="22" t="n"/>
    </row>
    <row r="130">
      <c r="A130" s="21" t="n"/>
      <c r="B130" s="31" t="n"/>
      <c r="C130" s="22" t="n"/>
      <c r="D130" s="22" t="n"/>
      <c r="E130" s="22" t="n"/>
      <c r="F130" s="22" t="n"/>
      <c r="G130" s="23" t="n"/>
      <c r="H130" s="22" t="n"/>
      <c r="I130" s="22" t="n"/>
      <c r="J130" s="22" t="n"/>
    </row>
    <row r="131">
      <c r="A131" s="21" t="n"/>
      <c r="B131" s="31" t="n"/>
      <c r="C131" s="22" t="n"/>
      <c r="D131" s="22" t="n"/>
      <c r="E131" s="22" t="n"/>
      <c r="F131" s="22" t="n"/>
      <c r="G131" s="23" t="n"/>
      <c r="H131" s="22" t="n"/>
      <c r="I131" s="22" t="n"/>
      <c r="J131" s="22" t="n"/>
    </row>
    <row r="132">
      <c r="A132" s="21" t="n"/>
      <c r="B132" s="31" t="n"/>
      <c r="C132" s="22" t="n"/>
      <c r="D132" s="22" t="n"/>
      <c r="E132" s="22" t="n"/>
      <c r="F132" s="22" t="n"/>
      <c r="G132" s="23" t="n"/>
      <c r="H132" s="22" t="n"/>
      <c r="I132" s="22" t="n"/>
      <c r="J132" s="22" t="n"/>
    </row>
    <row r="133">
      <c r="A133" s="21" t="n"/>
      <c r="B133" s="31" t="n"/>
      <c r="C133" s="22" t="n"/>
      <c r="D133" s="22" t="n"/>
      <c r="E133" s="22" t="n"/>
      <c r="F133" s="22" t="n"/>
      <c r="G133" s="23" t="n"/>
      <c r="H133" s="22" t="n"/>
      <c r="I133" s="22" t="n"/>
      <c r="J133" s="22" t="n"/>
    </row>
    <row r="134">
      <c r="A134" s="21" t="n"/>
      <c r="B134" s="31" t="n"/>
      <c r="C134" s="22" t="n"/>
      <c r="D134" s="22" t="n"/>
      <c r="E134" s="22" t="n"/>
      <c r="F134" s="22" t="n"/>
      <c r="G134" s="23" t="n"/>
      <c r="H134" s="22" t="n"/>
      <c r="I134" s="22" t="n"/>
      <c r="J134" s="22" t="n"/>
    </row>
    <row r="135">
      <c r="A135" s="21" t="n"/>
      <c r="B135" s="31" t="n"/>
      <c r="C135" s="22" t="n"/>
      <c r="D135" s="22" t="n"/>
      <c r="E135" s="22" t="n"/>
      <c r="F135" s="22" t="n"/>
      <c r="G135" s="23" t="n"/>
      <c r="H135" s="22" t="n"/>
      <c r="I135" s="22" t="n"/>
      <c r="J135" s="22" t="n"/>
    </row>
    <row r="136">
      <c r="A136" s="21" t="n"/>
      <c r="B136" s="31" t="n"/>
      <c r="C136" s="22" t="n"/>
      <c r="D136" s="22" t="n"/>
      <c r="E136" s="22" t="n"/>
      <c r="F136" s="22" t="n"/>
      <c r="G136" s="23" t="n"/>
      <c r="H136" s="22" t="n"/>
      <c r="I136" s="22" t="n"/>
      <c r="J136" s="22" t="n"/>
    </row>
    <row r="137">
      <c r="A137" s="21" t="n"/>
      <c r="B137" s="31" t="n"/>
      <c r="C137" s="22" t="n"/>
      <c r="D137" s="22" t="n"/>
      <c r="E137" s="22" t="n"/>
      <c r="F137" s="22" t="n"/>
      <c r="G137" s="23" t="n"/>
      <c r="H137" s="22" t="n"/>
      <c r="I137" s="22" t="n"/>
      <c r="J137" s="22" t="n"/>
    </row>
    <row r="138">
      <c r="A138" s="21" t="n"/>
      <c r="B138" s="31" t="n"/>
      <c r="C138" s="22" t="n"/>
      <c r="D138" s="22" t="n"/>
      <c r="E138" s="22" t="n"/>
      <c r="F138" s="22" t="n"/>
      <c r="G138" s="23" t="n"/>
      <c r="H138" s="22" t="n"/>
      <c r="I138" s="22" t="n"/>
      <c r="J138" s="22" t="n"/>
    </row>
    <row r="139">
      <c r="A139" s="21" t="n"/>
      <c r="B139" s="31" t="n"/>
      <c r="C139" s="22" t="n"/>
      <c r="D139" s="22" t="n"/>
      <c r="E139" s="22" t="n"/>
      <c r="F139" s="22" t="n"/>
      <c r="G139" s="23" t="n"/>
      <c r="H139" s="22" t="n"/>
      <c r="I139" s="22" t="n"/>
      <c r="J139" s="22" t="n"/>
    </row>
    <row r="140">
      <c r="A140" s="21" t="n"/>
      <c r="B140" s="31" t="n"/>
      <c r="C140" s="22" t="n"/>
      <c r="D140" s="22" t="n"/>
      <c r="E140" s="22" t="n"/>
      <c r="F140" s="22" t="n"/>
      <c r="G140" s="23" t="n"/>
      <c r="H140" s="22" t="n"/>
      <c r="I140" s="22" t="n"/>
      <c r="J140" s="22" t="n"/>
    </row>
    <row r="141">
      <c r="A141" s="21" t="n"/>
      <c r="B141" s="31" t="n"/>
      <c r="C141" s="22" t="n"/>
      <c r="D141" s="22" t="n"/>
      <c r="E141" s="22" t="n"/>
      <c r="F141" s="22" t="n"/>
      <c r="G141" s="23" t="n"/>
      <c r="H141" s="22" t="n"/>
      <c r="I141" s="22" t="n"/>
      <c r="J141" s="22" t="n"/>
    </row>
    <row r="142">
      <c r="A142" s="21" t="n"/>
      <c r="B142" s="31" t="n"/>
      <c r="C142" s="22" t="n"/>
      <c r="D142" s="22" t="n"/>
      <c r="E142" s="22" t="n"/>
      <c r="F142" s="22" t="n"/>
      <c r="G142" s="23" t="n"/>
      <c r="H142" s="22" t="n"/>
      <c r="I142" s="22" t="n"/>
      <c r="J142" s="22" t="n"/>
    </row>
    <row r="143">
      <c r="A143" s="21" t="n"/>
      <c r="B143" s="31" t="n"/>
      <c r="C143" s="22" t="n"/>
      <c r="D143" s="22" t="n"/>
      <c r="E143" s="22" t="n"/>
      <c r="F143" s="22" t="n"/>
      <c r="G143" s="23" t="n"/>
      <c r="H143" s="22" t="n"/>
      <c r="I143" s="22" t="n"/>
      <c r="J143" s="22" t="n"/>
    </row>
    <row r="144">
      <c r="A144" s="21" t="n"/>
      <c r="B144" s="31" t="n"/>
      <c r="C144" s="22" t="n"/>
      <c r="D144" s="22" t="n"/>
      <c r="E144" s="22" t="n"/>
      <c r="F144" s="22" t="n"/>
      <c r="G144" s="23" t="n"/>
      <c r="H144" s="22" t="n"/>
      <c r="I144" s="22" t="n"/>
      <c r="J144" s="22" t="n"/>
    </row>
    <row r="145">
      <c r="A145" s="21" t="n"/>
      <c r="B145" s="31" t="n"/>
      <c r="C145" s="22" t="n"/>
      <c r="D145" s="22" t="n"/>
      <c r="E145" s="22" t="n"/>
      <c r="F145" s="22" t="n"/>
      <c r="G145" s="23" t="n"/>
      <c r="H145" s="22" t="n"/>
      <c r="I145" s="22" t="n"/>
      <c r="J145" s="22" t="n"/>
    </row>
    <row r="146">
      <c r="A146" s="21" t="n"/>
      <c r="B146" s="31" t="n"/>
      <c r="C146" s="22" t="n"/>
      <c r="D146" s="22" t="n"/>
      <c r="E146" s="22" t="n"/>
      <c r="F146" s="22" t="n"/>
      <c r="G146" s="23" t="n"/>
      <c r="H146" s="22" t="n"/>
      <c r="I146" s="22" t="n"/>
      <c r="J146" s="22" t="n"/>
    </row>
    <row r="147">
      <c r="A147" s="21" t="n"/>
      <c r="B147" s="31" t="n"/>
      <c r="C147" s="22" t="n"/>
      <c r="D147" s="22" t="n"/>
      <c r="E147" s="22" t="n"/>
      <c r="F147" s="22" t="n"/>
      <c r="G147" s="23" t="n"/>
      <c r="H147" s="22" t="n"/>
      <c r="I147" s="22" t="n"/>
      <c r="J147" s="22" t="n"/>
    </row>
    <row r="148">
      <c r="A148" s="21" t="n"/>
      <c r="B148" s="31" t="n"/>
      <c r="C148" s="22" t="n"/>
      <c r="D148" s="22" t="n"/>
      <c r="E148" s="22" t="n"/>
      <c r="F148" s="22" t="n"/>
      <c r="G148" s="23" t="n"/>
      <c r="H148" s="22" t="n"/>
      <c r="I148" s="22" t="n"/>
      <c r="J148" s="22" t="n"/>
    </row>
    <row r="149">
      <c r="A149" s="21" t="n"/>
      <c r="B149" s="31" t="n"/>
      <c r="C149" s="22" t="n"/>
      <c r="D149" s="22" t="n"/>
      <c r="E149" s="22" t="n"/>
      <c r="F149" s="22" t="n"/>
      <c r="G149" s="23" t="n"/>
      <c r="H149" s="22" t="n"/>
      <c r="I149" s="22" t="n"/>
      <c r="J149" s="22" t="n"/>
    </row>
    <row r="150">
      <c r="A150" s="21" t="n"/>
      <c r="B150" s="31" t="n"/>
      <c r="C150" s="22" t="n"/>
      <c r="D150" s="22" t="n"/>
      <c r="E150" s="22" t="n"/>
      <c r="F150" s="22" t="n"/>
      <c r="G150" s="23" t="n"/>
      <c r="H150" s="22" t="n"/>
      <c r="I150" s="22" t="n"/>
      <c r="J150" s="22" t="n"/>
    </row>
    <row r="151">
      <c r="A151" s="21" t="n"/>
      <c r="B151" s="31" t="n"/>
      <c r="C151" s="22" t="n"/>
      <c r="D151" s="22" t="n"/>
      <c r="E151" s="22" t="n"/>
      <c r="F151" s="22" t="n"/>
      <c r="G151" s="23" t="n"/>
      <c r="H151" s="22" t="n"/>
      <c r="I151" s="22" t="n"/>
      <c r="J151" s="22" t="n"/>
    </row>
    <row r="152">
      <c r="A152" s="21" t="n"/>
      <c r="B152" s="31" t="n"/>
      <c r="C152" s="22" t="n"/>
      <c r="D152" s="22" t="n"/>
      <c r="E152" s="22" t="n"/>
      <c r="F152" s="22" t="n"/>
      <c r="G152" s="23" t="n"/>
      <c r="H152" s="22" t="n"/>
      <c r="I152" s="22" t="n"/>
      <c r="J152" s="22" t="n"/>
    </row>
    <row r="153">
      <c r="A153" s="21" t="n"/>
      <c r="B153" s="31" t="n"/>
      <c r="C153" s="22" t="n"/>
      <c r="D153" s="22" t="n"/>
      <c r="E153" s="22" t="n"/>
      <c r="F153" s="22" t="n"/>
      <c r="G153" s="23" t="n"/>
      <c r="H153" s="22" t="n"/>
      <c r="I153" s="22" t="n"/>
      <c r="J153" s="22" t="n"/>
    </row>
    <row r="154">
      <c r="A154" s="21" t="n"/>
      <c r="B154" s="31" t="n"/>
      <c r="C154" s="22" t="n"/>
      <c r="D154" s="22" t="n"/>
      <c r="E154" s="22" t="n"/>
      <c r="F154" s="22" t="n"/>
      <c r="G154" s="23" t="n"/>
      <c r="H154" s="22" t="n"/>
      <c r="I154" s="22" t="n"/>
      <c r="J154" s="22" t="n"/>
    </row>
    <row r="155">
      <c r="A155" s="21" t="n"/>
      <c r="B155" s="31" t="n"/>
      <c r="C155" s="22" t="n"/>
      <c r="D155" s="22" t="n"/>
      <c r="E155" s="22" t="n"/>
      <c r="F155" s="22" t="n"/>
      <c r="G155" s="23" t="n"/>
      <c r="H155" s="22" t="n"/>
      <c r="I155" s="22" t="n"/>
      <c r="J155" s="22" t="n"/>
    </row>
    <row r="156">
      <c r="A156" s="21" t="n"/>
      <c r="B156" s="31" t="n"/>
      <c r="C156" s="22" t="n"/>
      <c r="D156" s="22" t="n"/>
      <c r="E156" s="22" t="n"/>
      <c r="F156" s="22" t="n"/>
      <c r="G156" s="23" t="n"/>
      <c r="H156" s="22" t="n"/>
      <c r="I156" s="22" t="n"/>
      <c r="J156" s="22" t="n"/>
    </row>
    <row r="157">
      <c r="A157" s="21" t="n"/>
      <c r="B157" s="31" t="n"/>
      <c r="C157" s="22" t="n"/>
      <c r="D157" s="22" t="n"/>
      <c r="E157" s="22" t="n"/>
      <c r="F157" s="22" t="n"/>
      <c r="G157" s="23" t="n"/>
      <c r="H157" s="22" t="n"/>
      <c r="I157" s="22" t="n"/>
      <c r="J157" s="22" t="n"/>
    </row>
    <row r="158">
      <c r="A158" s="21" t="n"/>
      <c r="B158" s="31" t="n"/>
      <c r="C158" s="22" t="n"/>
      <c r="D158" s="22" t="n"/>
      <c r="E158" s="22" t="n"/>
      <c r="F158" s="22" t="n"/>
      <c r="G158" s="23" t="n"/>
      <c r="H158" s="22" t="n"/>
      <c r="I158" s="22" t="n"/>
      <c r="J158" s="22" t="n"/>
    </row>
    <row r="159">
      <c r="A159" s="21" t="n"/>
      <c r="B159" s="31" t="n"/>
      <c r="C159" s="22" t="n"/>
      <c r="D159" s="22" t="n"/>
      <c r="E159" s="22" t="n"/>
      <c r="F159" s="22" t="n"/>
      <c r="G159" s="23" t="n"/>
      <c r="H159" s="22" t="n"/>
      <c r="I159" s="22" t="n"/>
      <c r="J159" s="22" t="n"/>
    </row>
    <row r="160">
      <c r="A160" s="21" t="n"/>
      <c r="B160" s="31" t="n"/>
      <c r="C160" s="22" t="n"/>
      <c r="D160" s="22" t="n"/>
      <c r="E160" s="22" t="n"/>
      <c r="F160" s="22" t="n"/>
      <c r="G160" s="23" t="n"/>
      <c r="H160" s="22" t="n"/>
      <c r="I160" s="22" t="n"/>
      <c r="J160" s="22" t="n"/>
    </row>
    <row r="161">
      <c r="A161" s="21" t="n"/>
      <c r="B161" s="31" t="n"/>
      <c r="C161" s="22" t="n"/>
      <c r="D161" s="22" t="n"/>
      <c r="E161" s="22" t="n"/>
      <c r="F161" s="22" t="n"/>
      <c r="G161" s="23" t="n"/>
      <c r="H161" s="22" t="n"/>
      <c r="I161" s="22" t="n"/>
      <c r="J161" s="22" t="n"/>
    </row>
    <row r="162">
      <c r="A162" s="21" t="n"/>
      <c r="B162" s="31" t="n"/>
      <c r="C162" s="22" t="n"/>
      <c r="D162" s="22" t="n"/>
      <c r="E162" s="22" t="n"/>
      <c r="F162" s="22" t="n"/>
      <c r="G162" s="23" t="n"/>
      <c r="H162" s="22" t="n"/>
      <c r="I162" s="22" t="n"/>
      <c r="J162" s="22" t="n"/>
    </row>
    <row r="163">
      <c r="A163" s="21" t="n"/>
      <c r="B163" s="31" t="n"/>
      <c r="C163" s="22" t="n"/>
      <c r="D163" s="22" t="n"/>
      <c r="E163" s="22" t="n"/>
      <c r="F163" s="22" t="n"/>
      <c r="G163" s="23" t="n"/>
      <c r="H163" s="22" t="n"/>
      <c r="I163" s="22" t="n"/>
      <c r="J163" s="22" t="n"/>
    </row>
    <row r="164">
      <c r="A164" s="21" t="n"/>
      <c r="B164" s="31" t="n"/>
      <c r="C164" s="22" t="n"/>
      <c r="D164" s="22" t="n"/>
      <c r="E164" s="22" t="n"/>
      <c r="F164" s="22" t="n"/>
      <c r="G164" s="23" t="n"/>
      <c r="H164" s="22" t="n"/>
      <c r="I164" s="22" t="n"/>
      <c r="J164" s="22" t="n"/>
    </row>
    <row r="165">
      <c r="A165" s="21" t="n"/>
      <c r="B165" s="31" t="n"/>
      <c r="C165" s="22" t="n"/>
      <c r="D165" s="22" t="n"/>
      <c r="E165" s="22" t="n"/>
      <c r="F165" s="22" t="n"/>
      <c r="G165" s="23" t="n"/>
      <c r="H165" s="22" t="n"/>
      <c r="I165" s="22" t="n"/>
      <c r="J165" s="22" t="n"/>
    </row>
    <row r="166">
      <c r="A166" s="21" t="n"/>
      <c r="B166" s="31" t="n"/>
      <c r="C166" s="22" t="n"/>
      <c r="D166" s="22" t="n"/>
      <c r="E166" s="22" t="n"/>
      <c r="F166" s="22" t="n"/>
      <c r="G166" s="23" t="n"/>
      <c r="H166" s="22" t="n"/>
      <c r="I166" s="22" t="n"/>
      <c r="J166" s="22" t="n"/>
    </row>
    <row r="167">
      <c r="A167" s="21" t="n"/>
      <c r="B167" s="31" t="n"/>
      <c r="C167" s="22" t="n"/>
      <c r="D167" s="22" t="n"/>
      <c r="E167" s="22" t="n"/>
      <c r="F167" s="22" t="n"/>
      <c r="G167" s="23" t="n"/>
      <c r="H167" s="22" t="n"/>
      <c r="I167" s="22" t="n"/>
      <c r="J167" s="22" t="n"/>
    </row>
    <row r="168">
      <c r="A168" s="21" t="n"/>
      <c r="B168" s="31" t="n"/>
      <c r="C168" s="22" t="n"/>
      <c r="D168" s="22" t="n"/>
      <c r="E168" s="22" t="n"/>
      <c r="F168" s="22" t="n"/>
      <c r="G168" s="23" t="n"/>
      <c r="H168" s="22" t="n"/>
      <c r="I168" s="22" t="n"/>
      <c r="J168" s="22" t="n"/>
    </row>
    <row r="169">
      <c r="A169" s="21" t="n"/>
      <c r="B169" s="31" t="n"/>
      <c r="C169" s="22" t="n"/>
      <c r="D169" s="22" t="n"/>
      <c r="E169" s="22" t="n"/>
      <c r="F169" s="22" t="n"/>
      <c r="G169" s="23" t="n"/>
      <c r="H169" s="22" t="n"/>
      <c r="I169" s="22" t="n"/>
      <c r="J169" s="22" t="n"/>
    </row>
    <row r="170">
      <c r="A170" s="21" t="n"/>
      <c r="B170" s="31" t="n"/>
      <c r="C170" s="22" t="n"/>
      <c r="D170" s="22" t="n"/>
      <c r="E170" s="22" t="n"/>
      <c r="F170" s="22" t="n"/>
      <c r="G170" s="23" t="n"/>
      <c r="H170" s="22" t="n"/>
      <c r="I170" s="22" t="n"/>
      <c r="J170" s="22" t="n"/>
    </row>
    <row r="171">
      <c r="A171" s="21" t="n"/>
      <c r="B171" s="31" t="n"/>
      <c r="C171" s="22" t="n"/>
      <c r="D171" s="22" t="n"/>
      <c r="E171" s="22" t="n"/>
      <c r="F171" s="22" t="n"/>
      <c r="G171" s="23" t="n"/>
      <c r="H171" s="22" t="n"/>
      <c r="I171" s="22" t="n"/>
      <c r="J171" s="22" t="n"/>
    </row>
    <row r="172">
      <c r="A172" s="21" t="n"/>
      <c r="B172" s="31" t="n"/>
      <c r="C172" s="22" t="n"/>
      <c r="D172" s="22" t="n"/>
      <c r="E172" s="22" t="n"/>
      <c r="F172" s="22" t="n"/>
      <c r="G172" s="23" t="n"/>
      <c r="H172" s="22" t="n"/>
      <c r="I172" s="22" t="n"/>
      <c r="J172" s="22" t="n"/>
    </row>
    <row r="173">
      <c r="A173" s="21" t="n"/>
      <c r="B173" s="31" t="n"/>
      <c r="C173" s="22" t="n"/>
      <c r="D173" s="22" t="n"/>
      <c r="E173" s="22" t="n"/>
      <c r="F173" s="22" t="n"/>
      <c r="G173" s="23" t="n"/>
      <c r="H173" s="22" t="n"/>
      <c r="I173" s="22" t="n"/>
      <c r="J173" s="22" t="n"/>
    </row>
    <row r="174">
      <c r="A174" s="21" t="n"/>
      <c r="B174" s="31" t="n"/>
      <c r="C174" s="22" t="n"/>
      <c r="D174" s="22" t="n"/>
      <c r="E174" s="22" t="n"/>
      <c r="F174" s="22" t="n"/>
      <c r="G174" s="23" t="n"/>
      <c r="H174" s="22" t="n"/>
      <c r="I174" s="22" t="n"/>
      <c r="J174" s="22" t="n"/>
    </row>
    <row r="175">
      <c r="A175" s="21" t="n"/>
      <c r="B175" s="31" t="n"/>
      <c r="C175" s="22" t="n"/>
      <c r="D175" s="22" t="n"/>
      <c r="E175" s="22" t="n"/>
      <c r="F175" s="22" t="n"/>
      <c r="G175" s="23" t="n"/>
      <c r="H175" s="22" t="n"/>
      <c r="I175" s="22" t="n"/>
      <c r="J175" s="22" t="n"/>
    </row>
    <row r="176">
      <c r="A176" s="21" t="n"/>
      <c r="B176" s="31" t="n"/>
      <c r="C176" s="22" t="n"/>
      <c r="D176" s="22" t="n"/>
      <c r="E176" s="22" t="n"/>
      <c r="F176" s="22" t="n"/>
      <c r="G176" s="23" t="n"/>
      <c r="H176" s="22" t="n"/>
      <c r="I176" s="22" t="n"/>
      <c r="J176" s="22" t="n"/>
    </row>
    <row r="177">
      <c r="A177" s="21" t="n"/>
      <c r="B177" s="31" t="n"/>
      <c r="C177" s="22" t="n"/>
      <c r="D177" s="22" t="n"/>
      <c r="E177" s="22" t="n"/>
      <c r="F177" s="22" t="n"/>
      <c r="G177" s="23" t="n"/>
      <c r="H177" s="22" t="n"/>
      <c r="I177" s="22" t="n"/>
      <c r="J177" s="22" t="n"/>
    </row>
    <row r="178">
      <c r="A178" s="21" t="n"/>
      <c r="B178" s="31" t="n"/>
      <c r="C178" s="22" t="n"/>
      <c r="D178" s="22" t="n"/>
      <c r="E178" s="22" t="n"/>
      <c r="F178" s="22" t="n"/>
      <c r="G178" s="23" t="n"/>
      <c r="H178" s="22" t="n"/>
      <c r="I178" s="22" t="n"/>
      <c r="J178" s="22" t="n"/>
    </row>
    <row r="179">
      <c r="A179" s="21" t="n"/>
      <c r="B179" s="31" t="n"/>
      <c r="C179" s="22" t="n"/>
      <c r="D179" s="22" t="n"/>
      <c r="E179" s="22" t="n"/>
      <c r="F179" s="22" t="n"/>
      <c r="G179" s="23" t="n"/>
      <c r="H179" s="22" t="n"/>
      <c r="I179" s="22" t="n"/>
      <c r="J179" s="22" t="n"/>
    </row>
    <row r="180">
      <c r="A180" s="21" t="n"/>
      <c r="B180" s="31" t="n"/>
      <c r="C180" s="22" t="n"/>
      <c r="D180" s="22" t="n"/>
      <c r="E180" s="22" t="n"/>
      <c r="F180" s="22" t="n"/>
      <c r="G180" s="23" t="n"/>
      <c r="H180" s="22" t="n"/>
      <c r="I180" s="22" t="n"/>
      <c r="J180" s="22" t="n"/>
    </row>
    <row r="181">
      <c r="A181" s="21" t="n"/>
      <c r="B181" s="31" t="n"/>
      <c r="C181" s="22" t="n"/>
      <c r="D181" s="22" t="n"/>
      <c r="E181" s="22" t="n"/>
      <c r="F181" s="22" t="n"/>
      <c r="G181" s="23" t="n"/>
      <c r="H181" s="22" t="n"/>
      <c r="I181" s="22" t="n"/>
      <c r="J181" s="22" t="n"/>
    </row>
    <row r="182">
      <c r="A182" s="21" t="n"/>
      <c r="B182" s="31" t="n"/>
      <c r="C182" s="22" t="n"/>
      <c r="D182" s="22" t="n"/>
      <c r="E182" s="22" t="n"/>
      <c r="F182" s="22" t="n"/>
      <c r="G182" s="23" t="n"/>
      <c r="H182" s="22" t="n"/>
      <c r="I182" s="22" t="n"/>
      <c r="J182" s="22" t="n"/>
    </row>
    <row r="183">
      <c r="A183" s="21" t="n"/>
      <c r="B183" s="31" t="n"/>
      <c r="C183" s="22" t="n"/>
      <c r="D183" s="22" t="n"/>
      <c r="E183" s="22" t="n"/>
      <c r="F183" s="22" t="n"/>
      <c r="G183" s="23" t="n"/>
      <c r="H183" s="22" t="n"/>
      <c r="I183" s="22" t="n"/>
      <c r="J183" s="22" t="n"/>
    </row>
    <row r="184">
      <c r="A184" s="21" t="n"/>
      <c r="B184" s="31" t="n"/>
      <c r="C184" s="22" t="n"/>
      <c r="D184" s="22" t="n"/>
      <c r="E184" s="22" t="n"/>
      <c r="F184" s="22" t="n"/>
      <c r="G184" s="23" t="n"/>
      <c r="H184" s="22" t="n"/>
      <c r="I184" s="22" t="n"/>
      <c r="J184" s="22" t="n"/>
    </row>
    <row r="185">
      <c r="A185" s="21" t="n"/>
      <c r="B185" s="31" t="n"/>
      <c r="C185" s="22" t="n"/>
      <c r="D185" s="22" t="n"/>
      <c r="E185" s="22" t="n"/>
      <c r="F185" s="22" t="n"/>
      <c r="G185" s="23" t="n"/>
      <c r="H185" s="22" t="n"/>
      <c r="I185" s="22" t="n"/>
      <c r="J185" s="22" t="n"/>
    </row>
    <row r="186">
      <c r="A186" s="21" t="n"/>
      <c r="B186" s="31" t="n"/>
      <c r="C186" s="22" t="n"/>
      <c r="D186" s="22" t="n"/>
      <c r="E186" s="22" t="n"/>
      <c r="F186" s="22" t="n"/>
      <c r="G186" s="23" t="n"/>
      <c r="H186" s="22" t="n"/>
      <c r="I186" s="22" t="n"/>
      <c r="J186" s="22" t="n"/>
    </row>
    <row r="187">
      <c r="A187" s="21" t="n"/>
      <c r="B187" s="31" t="n"/>
      <c r="C187" s="22" t="n"/>
      <c r="D187" s="22" t="n"/>
      <c r="E187" s="22" t="n"/>
      <c r="F187" s="22" t="n"/>
      <c r="G187" s="23" t="n"/>
      <c r="H187" s="22" t="n"/>
      <c r="I187" s="22" t="n"/>
      <c r="J187" s="22" t="n"/>
    </row>
    <row r="188">
      <c r="A188" s="21" t="n"/>
      <c r="B188" s="31" t="n"/>
      <c r="C188" s="22" t="n"/>
      <c r="D188" s="22" t="n"/>
      <c r="E188" s="22" t="n"/>
      <c r="F188" s="22" t="n"/>
      <c r="G188" s="23" t="n"/>
      <c r="H188" s="22" t="n"/>
      <c r="I188" s="22" t="n"/>
      <c r="J188" s="22" t="n"/>
    </row>
    <row r="189">
      <c r="A189" s="21" t="n"/>
      <c r="B189" s="31" t="n"/>
      <c r="C189" s="22" t="n"/>
      <c r="D189" s="22" t="n"/>
      <c r="E189" s="22" t="n"/>
      <c r="F189" s="22" t="n"/>
      <c r="G189" s="23" t="n"/>
      <c r="H189" s="22" t="n"/>
      <c r="I189" s="22" t="n"/>
      <c r="J189" s="22" t="n"/>
    </row>
    <row r="190">
      <c r="A190" s="21" t="n"/>
      <c r="B190" s="31" t="n"/>
      <c r="C190" s="22" t="n"/>
      <c r="D190" s="22" t="n"/>
      <c r="E190" s="22" t="n"/>
      <c r="F190" s="22" t="n"/>
      <c r="G190" s="23" t="n"/>
      <c r="H190" s="22" t="n"/>
      <c r="I190" s="22" t="n"/>
      <c r="J190" s="22" t="n"/>
    </row>
    <row r="191">
      <c r="A191" s="21" t="n"/>
      <c r="B191" s="31" t="n"/>
      <c r="C191" s="22" t="n"/>
      <c r="D191" s="22" t="n"/>
      <c r="E191" s="22" t="n"/>
      <c r="F191" s="22" t="n"/>
      <c r="G191" s="23" t="n"/>
      <c r="H191" s="22" t="n"/>
      <c r="I191" s="22" t="n"/>
      <c r="J191" s="22" t="n"/>
    </row>
    <row r="192">
      <c r="A192" s="21" t="n"/>
      <c r="B192" s="31" t="n"/>
      <c r="C192" s="22" t="n"/>
      <c r="D192" s="22" t="n"/>
      <c r="E192" s="22" t="n"/>
      <c r="F192" s="22" t="n"/>
      <c r="G192" s="23" t="n"/>
      <c r="H192" s="22" t="n"/>
      <c r="I192" s="22" t="n"/>
      <c r="J192" s="22" t="n"/>
    </row>
    <row r="193">
      <c r="A193" s="21" t="n"/>
      <c r="B193" s="31" t="n"/>
      <c r="C193" s="22" t="n"/>
      <c r="D193" s="22" t="n"/>
      <c r="E193" s="22" t="n"/>
      <c r="F193" s="22" t="n"/>
      <c r="G193" s="23" t="n"/>
      <c r="H193" s="22" t="n"/>
      <c r="I193" s="22" t="n"/>
      <c r="J193" s="22" t="n"/>
    </row>
    <row r="194">
      <c r="A194" s="21" t="n"/>
      <c r="B194" s="31" t="n"/>
      <c r="C194" s="22" t="n"/>
      <c r="D194" s="22" t="n"/>
      <c r="E194" s="22" t="n"/>
      <c r="F194" s="22" t="n"/>
      <c r="G194" s="23" t="n"/>
      <c r="H194" s="22" t="n"/>
      <c r="I194" s="22" t="n"/>
      <c r="J194" s="22" t="n"/>
    </row>
    <row r="195">
      <c r="A195" s="21" t="n"/>
      <c r="B195" s="31" t="n"/>
      <c r="C195" s="22" t="n"/>
      <c r="D195" s="22" t="n"/>
      <c r="E195" s="22" t="n"/>
      <c r="F195" s="22" t="n"/>
      <c r="G195" s="23" t="n"/>
      <c r="H195" s="22" t="n"/>
      <c r="I195" s="22" t="n"/>
      <c r="J195" s="22" t="n"/>
    </row>
    <row r="196">
      <c r="A196" s="21" t="n"/>
      <c r="B196" s="31" t="n"/>
      <c r="C196" s="22" t="n"/>
      <c r="D196" s="22" t="n"/>
      <c r="E196" s="22" t="n"/>
      <c r="F196" s="22" t="n"/>
      <c r="G196" s="23" t="n"/>
      <c r="H196" s="22" t="n"/>
      <c r="I196" s="22" t="n"/>
      <c r="J196" s="22" t="n"/>
    </row>
    <row r="197">
      <c r="A197" s="21" t="n"/>
      <c r="B197" s="31" t="n"/>
      <c r="C197" s="22" t="n"/>
      <c r="D197" s="22" t="n"/>
      <c r="E197" s="22" t="n"/>
      <c r="F197" s="22" t="n"/>
      <c r="G197" s="23" t="n"/>
      <c r="H197" s="22" t="n"/>
      <c r="I197" s="22" t="n"/>
      <c r="J197" s="22" t="n"/>
    </row>
    <row r="198">
      <c r="A198" s="21" t="n"/>
      <c r="B198" s="31" t="n"/>
      <c r="C198" s="22" t="n"/>
      <c r="D198" s="22" t="n"/>
      <c r="E198" s="22" t="n"/>
      <c r="F198" s="22" t="n"/>
      <c r="G198" s="23" t="n"/>
      <c r="H198" s="22" t="n"/>
      <c r="I198" s="22" t="n"/>
      <c r="J198" s="22" t="n"/>
    </row>
    <row r="199">
      <c r="A199" s="21" t="n"/>
      <c r="B199" s="31" t="n"/>
      <c r="C199" s="22" t="n"/>
      <c r="D199" s="22" t="n"/>
      <c r="E199" s="22" t="n"/>
      <c r="F199" s="22" t="n"/>
      <c r="G199" s="23" t="n"/>
      <c r="H199" s="22" t="n"/>
      <c r="I199" s="22" t="n"/>
      <c r="J199" s="22" t="n"/>
    </row>
    <row r="200">
      <c r="A200" s="21" t="n"/>
      <c r="B200" s="31" t="n"/>
      <c r="C200" s="22" t="n"/>
      <c r="D200" s="22" t="n"/>
      <c r="E200" s="22" t="n"/>
      <c r="F200" s="22" t="n"/>
      <c r="G200" s="23" t="n"/>
      <c r="H200" s="22" t="n"/>
      <c r="I200" s="22" t="n"/>
      <c r="J200" s="22" t="n"/>
    </row>
    <row r="201">
      <c r="A201" s="21" t="n"/>
      <c r="B201" s="31" t="n"/>
      <c r="C201" s="22" t="n"/>
      <c r="D201" s="22" t="n"/>
      <c r="E201" s="22" t="n"/>
      <c r="F201" s="22" t="n"/>
      <c r="G201" s="23" t="n"/>
      <c r="H201" s="22" t="n"/>
      <c r="I201" s="22" t="n"/>
      <c r="J201" s="22" t="n"/>
    </row>
    <row r="202">
      <c r="A202" s="21" t="n"/>
      <c r="B202" s="31" t="n"/>
      <c r="C202" s="22" t="n"/>
      <c r="D202" s="22" t="n"/>
      <c r="E202" s="22" t="n"/>
      <c r="F202" s="22" t="n"/>
      <c r="G202" s="23" t="n"/>
      <c r="H202" s="22" t="n"/>
      <c r="I202" s="22" t="n"/>
      <c r="J202" s="22" t="n"/>
    </row>
    <row r="203">
      <c r="A203" s="21" t="n"/>
      <c r="B203" s="31" t="n"/>
      <c r="C203" s="22" t="n"/>
      <c r="D203" s="22" t="n"/>
      <c r="E203" s="22" t="n"/>
      <c r="F203" s="22" t="n"/>
      <c r="G203" s="23" t="n"/>
      <c r="H203" s="22" t="n"/>
      <c r="I203" s="22" t="n"/>
      <c r="J203" s="22" t="n"/>
    </row>
    <row r="204">
      <c r="A204" s="21" t="n"/>
      <c r="B204" s="31" t="n"/>
      <c r="C204" s="22" t="n"/>
      <c r="D204" s="22" t="n"/>
      <c r="E204" s="22" t="n"/>
      <c r="F204" s="22" t="n"/>
      <c r="G204" s="23" t="n"/>
      <c r="H204" s="22" t="n"/>
      <c r="I204" s="22" t="n"/>
      <c r="J204" s="22" t="n"/>
    </row>
    <row r="205">
      <c r="A205" s="21" t="n"/>
      <c r="B205" s="31" t="n"/>
      <c r="C205" s="22" t="n"/>
      <c r="D205" s="22" t="n"/>
      <c r="E205" s="22" t="n"/>
      <c r="F205" s="22" t="n"/>
      <c r="G205" s="23" t="n"/>
      <c r="H205" s="22" t="n"/>
      <c r="I205" s="22" t="n"/>
      <c r="J205" s="22" t="n"/>
    </row>
    <row r="206">
      <c r="A206" s="21" t="n"/>
      <c r="B206" s="31" t="n"/>
      <c r="C206" s="22" t="n"/>
      <c r="D206" s="22" t="n"/>
      <c r="E206" s="22" t="n"/>
      <c r="F206" s="22" t="n"/>
      <c r="G206" s="23" t="n"/>
      <c r="H206" s="22" t="n"/>
      <c r="I206" s="22" t="n"/>
      <c r="J206" s="22" t="n"/>
    </row>
    <row r="207">
      <c r="A207" s="21" t="n"/>
      <c r="B207" s="31" t="n"/>
      <c r="C207" s="22" t="n"/>
      <c r="D207" s="22" t="n"/>
      <c r="E207" s="22" t="n"/>
      <c r="F207" s="22" t="n"/>
      <c r="G207" s="23" t="n"/>
      <c r="H207" s="22" t="n"/>
      <c r="I207" s="22" t="n"/>
      <c r="J207" s="22" t="n"/>
    </row>
    <row r="208">
      <c r="A208" s="21" t="n"/>
      <c r="B208" s="31" t="n"/>
      <c r="C208" s="22" t="n"/>
      <c r="D208" s="22" t="n"/>
      <c r="E208" s="22" t="n"/>
      <c r="F208" s="22" t="n"/>
      <c r="G208" s="23" t="n"/>
      <c r="H208" s="22" t="n"/>
      <c r="I208" s="22" t="n"/>
      <c r="J208" s="22" t="n"/>
    </row>
    <row r="209">
      <c r="A209" s="21" t="n"/>
      <c r="B209" s="31" t="n"/>
      <c r="C209" s="22" t="n"/>
      <c r="D209" s="22" t="n"/>
      <c r="E209" s="22" t="n"/>
      <c r="F209" s="22" t="n"/>
      <c r="G209" s="23" t="n"/>
      <c r="H209" s="22" t="n"/>
      <c r="I209" s="22" t="n"/>
      <c r="J209" s="22" t="n"/>
    </row>
    <row r="210">
      <c r="A210" s="21" t="n"/>
      <c r="B210" s="31" t="n"/>
      <c r="C210" s="22" t="n"/>
      <c r="D210" s="22" t="n"/>
      <c r="E210" s="22" t="n"/>
      <c r="F210" s="22" t="n"/>
      <c r="G210" s="23" t="n"/>
      <c r="H210" s="22" t="n"/>
      <c r="I210" s="22" t="n"/>
      <c r="J210" s="22" t="n"/>
    </row>
    <row r="211">
      <c r="A211" s="21" t="n"/>
      <c r="B211" s="31" t="n"/>
      <c r="C211" s="22" t="n"/>
      <c r="D211" s="22" t="n"/>
      <c r="E211" s="22" t="n"/>
      <c r="F211" s="22" t="n"/>
      <c r="G211" s="23" t="n"/>
      <c r="H211" s="22" t="n"/>
      <c r="I211" s="22" t="n"/>
      <c r="J211" s="22" t="n"/>
    </row>
    <row r="212">
      <c r="A212" s="21" t="n"/>
      <c r="B212" s="31" t="n"/>
      <c r="C212" s="22" t="n"/>
      <c r="D212" s="22" t="n"/>
      <c r="E212" s="22" t="n"/>
      <c r="F212" s="22" t="n"/>
      <c r="G212" s="23" t="n"/>
      <c r="H212" s="22" t="n"/>
      <c r="I212" s="22" t="n"/>
      <c r="J212" s="22" t="n"/>
    </row>
    <row r="213">
      <c r="A213" s="21" t="n"/>
      <c r="B213" s="31" t="n"/>
      <c r="C213" s="22" t="n"/>
      <c r="D213" s="22" t="n"/>
      <c r="E213" s="22" t="n"/>
      <c r="F213" s="22" t="n"/>
      <c r="G213" s="23" t="n"/>
      <c r="H213" s="22" t="n"/>
      <c r="I213" s="22" t="n"/>
      <c r="J213" s="22" t="n"/>
    </row>
    <row r="214">
      <c r="A214" s="21" t="n"/>
      <c r="B214" s="31" t="n"/>
      <c r="C214" s="22" t="n"/>
      <c r="D214" s="22" t="n"/>
      <c r="E214" s="22" t="n"/>
      <c r="F214" s="22" t="n"/>
      <c r="G214" s="23" t="n"/>
      <c r="H214" s="22" t="n"/>
      <c r="I214" s="22" t="n"/>
      <c r="J214" s="22" t="n"/>
    </row>
    <row r="215">
      <c r="A215" s="21" t="n"/>
      <c r="B215" s="31" t="n"/>
      <c r="C215" s="22" t="n"/>
      <c r="D215" s="22" t="n"/>
      <c r="E215" s="22" t="n"/>
      <c r="F215" s="22" t="n"/>
      <c r="G215" s="23" t="n"/>
      <c r="H215" s="22" t="n"/>
      <c r="I215" s="22" t="n"/>
      <c r="J215" s="22" t="n"/>
    </row>
    <row r="216">
      <c r="A216" s="21" t="n"/>
      <c r="B216" s="31" t="n"/>
      <c r="C216" s="22" t="n"/>
      <c r="D216" s="22" t="n"/>
      <c r="E216" s="22" t="n"/>
      <c r="F216" s="22" t="n"/>
      <c r="G216" s="23" t="n"/>
      <c r="H216" s="22" t="n"/>
      <c r="I216" s="22" t="n"/>
      <c r="J216" s="22" t="n"/>
    </row>
    <row r="217">
      <c r="A217" s="21" t="n"/>
      <c r="B217" s="31" t="n"/>
      <c r="C217" s="22" t="n"/>
      <c r="D217" s="22" t="n"/>
      <c r="E217" s="22" t="n"/>
      <c r="F217" s="22" t="n"/>
      <c r="G217" s="23" t="n"/>
      <c r="H217" s="22" t="n"/>
      <c r="I217" s="22" t="n"/>
      <c r="J217" s="22" t="n"/>
    </row>
    <row r="218">
      <c r="A218" s="21" t="n"/>
      <c r="B218" s="31" t="n"/>
      <c r="C218" s="22" t="n"/>
      <c r="D218" s="22" t="n"/>
      <c r="E218" s="22" t="n"/>
      <c r="F218" s="22" t="n"/>
      <c r="G218" s="23" t="n"/>
      <c r="H218" s="22" t="n"/>
      <c r="I218" s="22" t="n"/>
      <c r="J218" s="22" t="n"/>
    </row>
    <row r="219">
      <c r="A219" s="21" t="n"/>
      <c r="B219" s="31" t="n"/>
      <c r="C219" s="22" t="n"/>
      <c r="D219" s="22" t="n"/>
      <c r="E219" s="22" t="n"/>
      <c r="F219" s="22" t="n"/>
      <c r="G219" s="23" t="n"/>
      <c r="H219" s="22" t="n"/>
      <c r="I219" s="22" t="n"/>
      <c r="J219" s="22" t="n"/>
    </row>
    <row r="220">
      <c r="A220" s="21" t="n"/>
      <c r="B220" s="31" t="n"/>
      <c r="C220" s="22" t="n"/>
      <c r="D220" s="22" t="n"/>
      <c r="E220" s="22" t="n"/>
      <c r="F220" s="22" t="n"/>
      <c r="G220" s="23" t="n"/>
      <c r="H220" s="22" t="n"/>
      <c r="I220" s="22" t="n"/>
      <c r="J220" s="22" t="n"/>
    </row>
    <row r="221">
      <c r="A221" s="21" t="n"/>
      <c r="B221" s="31" t="n"/>
      <c r="C221" s="22" t="n"/>
      <c r="D221" s="22" t="n"/>
      <c r="E221" s="22" t="n"/>
      <c r="F221" s="22" t="n"/>
      <c r="G221" s="23" t="n"/>
      <c r="H221" s="22" t="n"/>
      <c r="I221" s="22" t="n"/>
      <c r="J221" s="22" t="n"/>
    </row>
    <row r="222">
      <c r="A222" s="21" t="n"/>
      <c r="B222" s="31" t="n"/>
      <c r="C222" s="22" t="n"/>
      <c r="D222" s="22" t="n"/>
      <c r="E222" s="22" t="n"/>
      <c r="F222" s="22" t="n"/>
      <c r="G222" s="23" t="n"/>
      <c r="H222" s="22" t="n"/>
      <c r="I222" s="22" t="n"/>
      <c r="J222" s="22" t="n"/>
    </row>
    <row r="223">
      <c r="A223" s="21" t="n"/>
      <c r="B223" s="31" t="n"/>
      <c r="C223" s="22" t="n"/>
      <c r="D223" s="22" t="n"/>
      <c r="E223" s="22" t="n"/>
      <c r="F223" s="22" t="n"/>
      <c r="G223" s="23" t="n"/>
      <c r="H223" s="22" t="n"/>
      <c r="I223" s="22" t="n"/>
      <c r="J223" s="22" t="n"/>
    </row>
    <row r="224">
      <c r="A224" s="21" t="n"/>
      <c r="B224" s="31" t="n"/>
      <c r="C224" s="22" t="n"/>
      <c r="D224" s="22" t="n"/>
      <c r="E224" s="22" t="n"/>
      <c r="F224" s="22" t="n"/>
      <c r="G224" s="23" t="n"/>
      <c r="H224" s="22" t="n"/>
      <c r="I224" s="22" t="n"/>
      <c r="J224" s="22" t="n"/>
    </row>
    <row r="225">
      <c r="A225" s="21" t="n"/>
      <c r="B225" s="31" t="n"/>
      <c r="C225" s="22" t="n"/>
      <c r="D225" s="22" t="n"/>
      <c r="E225" s="22" t="n"/>
      <c r="F225" s="22" t="n"/>
      <c r="G225" s="23" t="n"/>
      <c r="H225" s="22" t="n"/>
      <c r="I225" s="22" t="n"/>
      <c r="J225" s="22" t="n"/>
    </row>
    <row r="226">
      <c r="A226" s="21" t="n"/>
      <c r="B226" s="31" t="n"/>
      <c r="C226" s="22" t="n"/>
      <c r="D226" s="22" t="n"/>
      <c r="E226" s="22" t="n"/>
      <c r="F226" s="22" t="n"/>
      <c r="G226" s="23" t="n"/>
      <c r="H226" s="22" t="n"/>
      <c r="I226" s="22" t="n"/>
      <c r="J226" s="22" t="n"/>
    </row>
    <row r="227">
      <c r="A227" s="21" t="n"/>
      <c r="B227" s="31" t="n"/>
      <c r="C227" s="22" t="n"/>
      <c r="D227" s="22" t="n"/>
      <c r="E227" s="22" t="n"/>
      <c r="F227" s="22" t="n"/>
      <c r="G227" s="23" t="n"/>
      <c r="H227" s="22" t="n"/>
      <c r="I227" s="22" t="n"/>
      <c r="J227" s="22" t="n"/>
    </row>
    <row r="228">
      <c r="A228" s="21" t="n"/>
      <c r="B228" s="31" t="n"/>
      <c r="C228" s="22" t="n"/>
      <c r="D228" s="22" t="n"/>
      <c r="E228" s="22" t="n"/>
      <c r="F228" s="22" t="n"/>
      <c r="G228" s="23" t="n"/>
      <c r="H228" s="22" t="n"/>
      <c r="I228" s="22" t="n"/>
      <c r="J228" s="22" t="n"/>
    </row>
    <row r="229">
      <c r="A229" s="21" t="n"/>
      <c r="B229" s="31" t="n"/>
      <c r="C229" s="22" t="n"/>
      <c r="D229" s="22" t="n"/>
      <c r="E229" s="22" t="n"/>
      <c r="F229" s="22" t="n"/>
      <c r="G229" s="23" t="n"/>
      <c r="H229" s="22" t="n"/>
      <c r="I229" s="22" t="n"/>
      <c r="J229" s="22" t="n"/>
    </row>
    <row r="230">
      <c r="A230" s="21" t="n"/>
      <c r="B230" s="31" t="n"/>
      <c r="C230" s="22" t="n"/>
      <c r="D230" s="22" t="n"/>
      <c r="E230" s="22" t="n"/>
      <c r="F230" s="22" t="n"/>
      <c r="G230" s="23" t="n"/>
      <c r="H230" s="22" t="n"/>
      <c r="I230" s="22" t="n"/>
      <c r="J230" s="22" t="n"/>
    </row>
    <row r="231">
      <c r="A231" s="21" t="n"/>
      <c r="B231" s="31" t="n"/>
      <c r="C231" s="22" t="n"/>
      <c r="D231" s="22" t="n"/>
      <c r="E231" s="22" t="n"/>
      <c r="F231" s="22" t="n"/>
      <c r="G231" s="23" t="n"/>
      <c r="H231" s="22" t="n"/>
      <c r="I231" s="22" t="n"/>
      <c r="J231" s="22" t="n"/>
    </row>
    <row r="232">
      <c r="A232" s="21" t="n"/>
      <c r="B232" s="31" t="n"/>
      <c r="C232" s="22" t="n"/>
      <c r="D232" s="22" t="n"/>
      <c r="E232" s="22" t="n"/>
      <c r="F232" s="22" t="n"/>
      <c r="G232" s="23" t="n"/>
      <c r="H232" s="22" t="n"/>
      <c r="I232" s="22" t="n"/>
      <c r="J232" s="22" t="n"/>
    </row>
    <row r="233">
      <c r="A233" s="21" t="n"/>
      <c r="B233" s="31" t="n"/>
      <c r="C233" s="22" t="n"/>
      <c r="D233" s="22" t="n"/>
      <c r="E233" s="22" t="n"/>
      <c r="F233" s="22" t="n"/>
      <c r="G233" s="23" t="n"/>
      <c r="H233" s="22" t="n"/>
      <c r="I233" s="22" t="n"/>
      <c r="J233" s="22" t="n"/>
    </row>
    <row r="234">
      <c r="A234" s="21" t="n"/>
      <c r="B234" s="31" t="n"/>
      <c r="C234" s="22" t="n"/>
      <c r="D234" s="22" t="n"/>
      <c r="E234" s="22" t="n"/>
      <c r="F234" s="22" t="n"/>
      <c r="G234" s="23" t="n"/>
      <c r="H234" s="22" t="n"/>
      <c r="I234" s="22" t="n"/>
      <c r="J234" s="22" t="n"/>
    </row>
    <row r="235">
      <c r="A235" s="21" t="n"/>
      <c r="B235" s="31" t="n"/>
      <c r="C235" s="22" t="n"/>
      <c r="D235" s="22" t="n"/>
      <c r="E235" s="22" t="n"/>
      <c r="F235" s="22" t="n"/>
      <c r="G235" s="23" t="n"/>
      <c r="H235" s="22" t="n"/>
      <c r="I235" s="22" t="n"/>
      <c r="J235" s="22" t="n"/>
    </row>
    <row r="236">
      <c r="A236" s="21" t="n"/>
      <c r="B236" s="31" t="n"/>
      <c r="C236" s="22" t="n"/>
      <c r="D236" s="22" t="n"/>
      <c r="E236" s="22" t="n"/>
      <c r="F236" s="22" t="n"/>
      <c r="G236" s="23" t="n"/>
      <c r="H236" s="22" t="n"/>
      <c r="I236" s="22" t="n"/>
      <c r="J236" s="22" t="n"/>
    </row>
    <row r="237">
      <c r="A237" s="21" t="n"/>
      <c r="B237" s="31" t="n"/>
      <c r="C237" s="22" t="n"/>
      <c r="D237" s="22" t="n"/>
      <c r="E237" s="22" t="n"/>
      <c r="F237" s="22" t="n"/>
      <c r="G237" s="23" t="n"/>
      <c r="H237" s="22" t="n"/>
      <c r="I237" s="22" t="n"/>
      <c r="J237" s="22" t="n"/>
    </row>
    <row r="238">
      <c r="A238" s="21" t="n"/>
      <c r="B238" s="31" t="n"/>
      <c r="C238" s="22" t="n"/>
      <c r="D238" s="22" t="n"/>
      <c r="E238" s="22" t="n"/>
      <c r="F238" s="22" t="n"/>
      <c r="G238" s="23" t="n"/>
      <c r="H238" s="22" t="n"/>
      <c r="I238" s="22" t="n"/>
      <c r="J238" s="22" t="n"/>
    </row>
    <row r="239">
      <c r="A239" s="21" t="n"/>
      <c r="B239" s="31" t="n"/>
      <c r="C239" s="22" t="n"/>
      <c r="D239" s="22" t="n"/>
      <c r="E239" s="22" t="n"/>
      <c r="F239" s="22" t="n"/>
      <c r="G239" s="23" t="n"/>
      <c r="H239" s="22" t="n"/>
      <c r="I239" s="22" t="n"/>
      <c r="J239" s="22" t="n"/>
    </row>
    <row r="240">
      <c r="A240" s="21" t="n"/>
      <c r="B240" s="31" t="n"/>
      <c r="C240" s="22" t="n"/>
      <c r="D240" s="22" t="n"/>
      <c r="E240" s="22" t="n"/>
      <c r="F240" s="22" t="n"/>
      <c r="G240" s="23" t="n"/>
      <c r="H240" s="22" t="n"/>
      <c r="I240" s="22" t="n"/>
      <c r="J240" s="22" t="n"/>
    </row>
    <row r="241">
      <c r="A241" s="21" t="n"/>
      <c r="B241" s="31" t="n"/>
      <c r="C241" s="22" t="n"/>
      <c r="D241" s="22" t="n"/>
      <c r="E241" s="22" t="n"/>
      <c r="F241" s="22" t="n"/>
      <c r="G241" s="23" t="n"/>
      <c r="H241" s="22" t="n"/>
      <c r="I241" s="22" t="n"/>
      <c r="J241" s="22" t="n"/>
    </row>
    <row r="242">
      <c r="A242" s="21" t="n"/>
      <c r="B242" s="31" t="n"/>
      <c r="C242" s="22" t="n"/>
      <c r="D242" s="22" t="n"/>
      <c r="E242" s="22" t="n"/>
      <c r="F242" s="22" t="n"/>
      <c r="G242" s="23" t="n"/>
      <c r="H242" s="22" t="n"/>
      <c r="I242" s="22" t="n"/>
      <c r="J242" s="22" t="n"/>
    </row>
    <row r="243">
      <c r="A243" s="21" t="n"/>
      <c r="B243" s="31" t="n"/>
      <c r="C243" s="22" t="n"/>
      <c r="D243" s="22" t="n"/>
      <c r="E243" s="22" t="n"/>
      <c r="F243" s="22" t="n"/>
      <c r="G243" s="23" t="n"/>
      <c r="H243" s="22" t="n"/>
      <c r="I243" s="22" t="n"/>
      <c r="J243" s="22" t="n"/>
    </row>
    <row r="244">
      <c r="A244" s="21" t="n"/>
      <c r="B244" s="31" t="n"/>
      <c r="C244" s="22" t="n"/>
      <c r="D244" s="22" t="n"/>
      <c r="E244" s="22" t="n"/>
      <c r="F244" s="22" t="n"/>
      <c r="G244" s="23" t="n"/>
      <c r="H244" s="22" t="n"/>
      <c r="I244" s="22" t="n"/>
      <c r="J244" s="22" t="n"/>
    </row>
    <row r="245">
      <c r="A245" s="21" t="n"/>
      <c r="B245" s="31" t="n"/>
      <c r="C245" s="22" t="n"/>
      <c r="D245" s="22" t="n"/>
      <c r="E245" s="22" t="n"/>
      <c r="F245" s="22" t="n"/>
      <c r="G245" s="23" t="n"/>
      <c r="H245" s="22" t="n"/>
      <c r="I245" s="22" t="n"/>
      <c r="J245" s="22" t="n"/>
    </row>
    <row r="246">
      <c r="A246" s="21" t="n"/>
      <c r="B246" s="31" t="n"/>
      <c r="C246" s="22" t="n"/>
      <c r="D246" s="22" t="n"/>
      <c r="E246" s="22" t="n"/>
      <c r="F246" s="22" t="n"/>
      <c r="G246" s="23" t="n"/>
      <c r="H246" s="22" t="n"/>
      <c r="I246" s="22" t="n"/>
      <c r="J246" s="22" t="n"/>
    </row>
    <row r="247">
      <c r="A247" s="21" t="n"/>
      <c r="B247" s="31" t="n"/>
      <c r="C247" s="22" t="n"/>
      <c r="D247" s="22" t="n"/>
      <c r="E247" s="22" t="n"/>
      <c r="F247" s="22" t="n"/>
      <c r="G247" s="23" t="n"/>
      <c r="H247" s="22" t="n"/>
      <c r="I247" s="22" t="n"/>
      <c r="J247" s="22" t="n"/>
    </row>
    <row r="248">
      <c r="A248" s="21" t="n"/>
      <c r="B248" s="31" t="n"/>
      <c r="C248" s="22" t="n"/>
      <c r="D248" s="22" t="n"/>
      <c r="E248" s="22" t="n"/>
      <c r="F248" s="22" t="n"/>
      <c r="G248" s="23" t="n"/>
      <c r="H248" s="22" t="n"/>
      <c r="I248" s="22" t="n"/>
      <c r="J248" s="22" t="n"/>
    </row>
    <row r="249">
      <c r="A249" s="21" t="n"/>
      <c r="B249" s="31" t="n"/>
      <c r="C249" s="22" t="n"/>
      <c r="D249" s="22" t="n"/>
      <c r="E249" s="22" t="n"/>
      <c r="F249" s="22" t="n"/>
      <c r="G249" s="23" t="n"/>
      <c r="H249" s="22" t="n"/>
      <c r="I249" s="22" t="n"/>
      <c r="J249" s="22" t="n"/>
    </row>
    <row r="250">
      <c r="A250" s="21" t="n"/>
      <c r="B250" s="31" t="n"/>
      <c r="C250" s="22" t="n"/>
      <c r="D250" s="22" t="n"/>
      <c r="E250" s="22" t="n"/>
      <c r="F250" s="22" t="n"/>
      <c r="G250" s="23" t="n"/>
      <c r="H250" s="22" t="n"/>
      <c r="I250" s="22" t="n"/>
      <c r="J250" s="22" t="n"/>
    </row>
    <row r="251">
      <c r="A251" s="21" t="n"/>
      <c r="B251" s="31" t="n"/>
      <c r="C251" s="22" t="n"/>
      <c r="D251" s="22" t="n"/>
      <c r="E251" s="22" t="n"/>
      <c r="F251" s="22" t="n"/>
      <c r="G251" s="23" t="n"/>
      <c r="H251" s="22" t="n"/>
      <c r="I251" s="22" t="n"/>
      <c r="J251" s="22" t="n"/>
    </row>
    <row r="252">
      <c r="A252" s="21" t="n"/>
      <c r="B252" s="31" t="n"/>
      <c r="C252" s="22" t="n"/>
      <c r="D252" s="22" t="n"/>
      <c r="E252" s="22" t="n"/>
      <c r="F252" s="22" t="n"/>
      <c r="G252" s="23" t="n"/>
      <c r="H252" s="22" t="n"/>
      <c r="I252" s="22" t="n"/>
      <c r="J252" s="22" t="n"/>
    </row>
    <row r="253">
      <c r="A253" s="21" t="n"/>
      <c r="B253" s="31" t="n"/>
      <c r="C253" s="22" t="n"/>
      <c r="D253" s="22" t="n"/>
      <c r="E253" s="22" t="n"/>
      <c r="F253" s="22" t="n"/>
      <c r="G253" s="23" t="n"/>
      <c r="H253" s="22" t="n"/>
      <c r="I253" s="22" t="n"/>
      <c r="J253" s="22" t="n"/>
    </row>
    <row r="254">
      <c r="A254" s="21" t="n"/>
      <c r="B254" s="31" t="n"/>
      <c r="C254" s="22" t="n"/>
      <c r="D254" s="22" t="n"/>
      <c r="E254" s="22" t="n"/>
      <c r="F254" s="22" t="n"/>
      <c r="G254" s="23" t="n"/>
      <c r="H254" s="22" t="n"/>
      <c r="I254" s="22" t="n"/>
      <c r="J254" s="22" t="n"/>
    </row>
    <row r="255">
      <c r="A255" s="21" t="n"/>
      <c r="B255" s="31" t="n"/>
      <c r="C255" s="22" t="n"/>
      <c r="D255" s="22" t="n"/>
      <c r="E255" s="22" t="n"/>
      <c r="F255" s="22" t="n"/>
      <c r="G255" s="23" t="n"/>
      <c r="H255" s="22" t="n"/>
      <c r="I255" s="22" t="n"/>
      <c r="J255" s="22" t="n"/>
    </row>
    <row r="256">
      <c r="A256" s="21" t="n"/>
      <c r="B256" s="31" t="n"/>
      <c r="C256" s="22" t="n"/>
      <c r="D256" s="22" t="n"/>
      <c r="E256" s="22" t="n"/>
      <c r="F256" s="22" t="n"/>
      <c r="G256" s="23" t="n"/>
      <c r="H256" s="22" t="n"/>
      <c r="I256" s="22" t="n"/>
      <c r="J256" s="22" t="n"/>
    </row>
    <row r="257">
      <c r="A257" s="21" t="n"/>
      <c r="B257" s="31" t="n"/>
      <c r="C257" s="22" t="n"/>
      <c r="D257" s="22" t="n"/>
      <c r="E257" s="22" t="n"/>
      <c r="F257" s="22" t="n"/>
      <c r="G257" s="23" t="n"/>
      <c r="H257" s="22" t="n"/>
      <c r="I257" s="22" t="n"/>
      <c r="J257" s="22" t="n"/>
    </row>
    <row r="258">
      <c r="A258" s="21" t="n"/>
      <c r="B258" s="31" t="n"/>
      <c r="C258" s="22" t="n"/>
      <c r="D258" s="22" t="n"/>
      <c r="E258" s="22" t="n"/>
      <c r="F258" s="22" t="n"/>
      <c r="G258" s="23" t="n"/>
      <c r="H258" s="22" t="n"/>
      <c r="I258" s="22" t="n"/>
      <c r="J258" s="22" t="n"/>
    </row>
    <row r="259">
      <c r="A259" s="21" t="n"/>
      <c r="B259" s="31" t="n"/>
      <c r="C259" s="22" t="n"/>
      <c r="D259" s="22" t="n"/>
      <c r="E259" s="22" t="n"/>
      <c r="F259" s="22" t="n"/>
      <c r="G259" s="23" t="n"/>
      <c r="H259" s="22" t="n"/>
      <c r="I259" s="22" t="n"/>
      <c r="J259" s="22" t="n"/>
    </row>
    <row r="260">
      <c r="A260" s="21" t="n"/>
      <c r="B260" s="31" t="n"/>
      <c r="C260" s="22" t="n"/>
      <c r="D260" s="22" t="n"/>
      <c r="E260" s="22" t="n"/>
      <c r="F260" s="22" t="n"/>
      <c r="G260" s="23" t="n"/>
      <c r="H260" s="22" t="n"/>
      <c r="I260" s="22" t="n"/>
      <c r="J260" s="22" t="n"/>
    </row>
    <row r="261">
      <c r="A261" s="21" t="n"/>
      <c r="B261" s="31" t="n"/>
      <c r="C261" s="22" t="n"/>
      <c r="D261" s="22" t="n"/>
      <c r="E261" s="22" t="n"/>
      <c r="F261" s="22" t="n"/>
      <c r="G261" s="23" t="n"/>
      <c r="H261" s="22" t="n"/>
      <c r="I261" s="22" t="n"/>
      <c r="J261" s="22" t="n"/>
    </row>
    <row r="262">
      <c r="A262" s="21" t="n"/>
      <c r="B262" s="31" t="n"/>
      <c r="C262" s="22" t="n"/>
      <c r="D262" s="22" t="n"/>
      <c r="E262" s="22" t="n"/>
      <c r="F262" s="22" t="n"/>
      <c r="G262" s="23" t="n"/>
      <c r="H262" s="22" t="n"/>
      <c r="I262" s="22" t="n"/>
      <c r="J262" s="22" t="n"/>
    </row>
    <row r="263">
      <c r="A263" s="21" t="n"/>
      <c r="B263" s="31" t="n"/>
      <c r="C263" s="22" t="n"/>
      <c r="D263" s="22" t="n"/>
      <c r="E263" s="22" t="n"/>
      <c r="F263" s="22" t="n"/>
      <c r="G263" s="23" t="n"/>
      <c r="H263" s="22" t="n"/>
      <c r="I263" s="22" t="n"/>
      <c r="J263" s="22" t="n"/>
    </row>
    <row r="264">
      <c r="A264" s="21" t="n"/>
      <c r="B264" s="31" t="n"/>
      <c r="C264" s="22" t="n"/>
      <c r="D264" s="22" t="n"/>
      <c r="E264" s="22" t="n"/>
      <c r="F264" s="22" t="n"/>
      <c r="G264" s="23" t="n"/>
      <c r="H264" s="22" t="n"/>
      <c r="I264" s="22" t="n"/>
      <c r="J264" s="22" t="n"/>
    </row>
    <row r="265">
      <c r="A265" s="21" t="n"/>
      <c r="B265" s="31" t="n"/>
      <c r="C265" s="22" t="n"/>
      <c r="D265" s="22" t="n"/>
      <c r="E265" s="22" t="n"/>
      <c r="F265" s="22" t="n"/>
      <c r="G265" s="23" t="n"/>
      <c r="H265" s="22" t="n"/>
      <c r="I265" s="22" t="n"/>
      <c r="J265" s="22" t="n"/>
    </row>
    <row r="266">
      <c r="A266" s="21" t="n"/>
      <c r="B266" s="31" t="n"/>
      <c r="C266" s="22" t="n"/>
      <c r="D266" s="22" t="n"/>
      <c r="E266" s="22" t="n"/>
      <c r="F266" s="22" t="n"/>
      <c r="G266" s="23" t="n"/>
      <c r="H266" s="22" t="n"/>
      <c r="I266" s="22" t="n"/>
      <c r="J266" s="22" t="n"/>
    </row>
    <row r="267">
      <c r="A267" s="21" t="n"/>
      <c r="B267" s="31" t="n"/>
      <c r="C267" s="22" t="n"/>
      <c r="D267" s="22" t="n"/>
      <c r="E267" s="22" t="n"/>
      <c r="F267" s="22" t="n"/>
      <c r="G267" s="23" t="n"/>
      <c r="H267" s="22" t="n"/>
      <c r="I267" s="22" t="n"/>
      <c r="J267" s="22" t="n"/>
    </row>
    <row r="268">
      <c r="A268" s="21" t="n"/>
      <c r="B268" s="31" t="n"/>
      <c r="C268" s="22" t="n"/>
      <c r="D268" s="22" t="n"/>
      <c r="E268" s="22" t="n"/>
      <c r="F268" s="22" t="n"/>
      <c r="G268" s="23" t="n"/>
      <c r="H268" s="22" t="n"/>
      <c r="I268" s="22" t="n"/>
      <c r="J268" s="22" t="n"/>
    </row>
    <row r="269">
      <c r="A269" s="21" t="n"/>
      <c r="B269" s="31" t="n"/>
      <c r="C269" s="22" t="n"/>
      <c r="D269" s="22" t="n"/>
      <c r="E269" s="22" t="n"/>
      <c r="F269" s="22" t="n"/>
      <c r="G269" s="23" t="n"/>
      <c r="H269" s="22" t="n"/>
      <c r="I269" s="22" t="n"/>
      <c r="J269" s="22" t="n"/>
    </row>
    <row r="270">
      <c r="A270" s="21" t="n"/>
      <c r="B270" s="31" t="n"/>
      <c r="C270" s="22" t="n"/>
      <c r="D270" s="22" t="n"/>
      <c r="E270" s="22" t="n"/>
      <c r="F270" s="22" t="n"/>
      <c r="G270" s="23" t="n"/>
      <c r="H270" s="22" t="n"/>
      <c r="I270" s="22" t="n"/>
      <c r="J270" s="22" t="n"/>
    </row>
    <row r="271">
      <c r="A271" s="21" t="n"/>
      <c r="B271" s="31" t="n"/>
      <c r="C271" s="22" t="n"/>
      <c r="D271" s="22" t="n"/>
      <c r="E271" s="22" t="n"/>
      <c r="F271" s="22" t="n"/>
      <c r="G271" s="23" t="n"/>
      <c r="H271" s="22" t="n"/>
      <c r="I271" s="22" t="n"/>
      <c r="J271" s="22" t="n"/>
    </row>
    <row r="272">
      <c r="A272" s="21" t="n"/>
      <c r="B272" s="31" t="n"/>
      <c r="C272" s="22" t="n"/>
      <c r="D272" s="22" t="n"/>
      <c r="E272" s="22" t="n"/>
      <c r="F272" s="22" t="n"/>
      <c r="G272" s="23" t="n"/>
      <c r="H272" s="22" t="n"/>
      <c r="I272" s="22" t="n"/>
      <c r="J272" s="22" t="n"/>
    </row>
    <row r="273">
      <c r="A273" s="21" t="n"/>
      <c r="B273" s="31" t="n"/>
      <c r="C273" s="22" t="n"/>
      <c r="D273" s="22" t="n"/>
      <c r="E273" s="22" t="n"/>
      <c r="F273" s="22" t="n"/>
      <c r="G273" s="23" t="n"/>
      <c r="H273" s="22" t="n"/>
      <c r="I273" s="22" t="n"/>
      <c r="J273" s="22" t="n"/>
    </row>
    <row r="274">
      <c r="A274" s="21" t="n"/>
      <c r="B274" s="31" t="n"/>
      <c r="C274" s="22" t="n"/>
      <c r="D274" s="22" t="n"/>
      <c r="E274" s="22" t="n"/>
      <c r="F274" s="22" t="n"/>
      <c r="G274" s="23" t="n"/>
      <c r="H274" s="22" t="n"/>
      <c r="I274" s="22" t="n"/>
      <c r="J274" s="22" t="n"/>
    </row>
    <row r="275">
      <c r="A275" s="21" t="n"/>
      <c r="B275" s="31" t="n"/>
      <c r="C275" s="22" t="n"/>
      <c r="D275" s="22" t="n"/>
      <c r="E275" s="22" t="n"/>
      <c r="F275" s="22" t="n"/>
      <c r="G275" s="23" t="n"/>
      <c r="H275" s="22" t="n"/>
      <c r="I275" s="22" t="n"/>
      <c r="J275" s="22" t="n"/>
    </row>
    <row r="276">
      <c r="A276" s="21" t="n"/>
      <c r="B276" s="31" t="n"/>
      <c r="C276" s="22" t="n"/>
      <c r="D276" s="22" t="n"/>
      <c r="E276" s="22" t="n"/>
      <c r="F276" s="22" t="n"/>
      <c r="G276" s="23" t="n"/>
      <c r="H276" s="22" t="n"/>
      <c r="I276" s="22" t="n"/>
      <c r="J276" s="22" t="n"/>
    </row>
    <row r="277">
      <c r="A277" s="21" t="n"/>
      <c r="B277" s="31" t="n"/>
      <c r="C277" s="22" t="n"/>
      <c r="D277" s="22" t="n"/>
      <c r="E277" s="22" t="n"/>
      <c r="F277" s="22" t="n"/>
      <c r="G277" s="23" t="n"/>
      <c r="H277" s="22" t="n"/>
      <c r="I277" s="22" t="n"/>
      <c r="J277" s="22" t="n"/>
    </row>
    <row r="278">
      <c r="A278" s="21" t="n"/>
      <c r="B278" s="31" t="n"/>
      <c r="C278" s="22" t="n"/>
      <c r="D278" s="22" t="n"/>
      <c r="E278" s="22" t="n"/>
      <c r="F278" s="22" t="n"/>
      <c r="G278" s="23" t="n"/>
      <c r="H278" s="22" t="n"/>
      <c r="I278" s="22" t="n"/>
      <c r="J278" s="22" t="n"/>
    </row>
    <row r="279">
      <c r="A279" s="21" t="n"/>
      <c r="B279" s="31" t="n"/>
      <c r="C279" s="22" t="n"/>
      <c r="D279" s="22" t="n"/>
      <c r="E279" s="22" t="n"/>
      <c r="F279" s="22" t="n"/>
      <c r="G279" s="23" t="n"/>
      <c r="H279" s="22" t="n"/>
      <c r="I279" s="22" t="n"/>
      <c r="J279" s="22" t="n"/>
    </row>
    <row r="280">
      <c r="A280" s="21" t="n"/>
      <c r="B280" s="31" t="n"/>
      <c r="C280" s="22" t="n"/>
      <c r="D280" s="22" t="n"/>
      <c r="E280" s="22" t="n"/>
      <c r="F280" s="22" t="n"/>
      <c r="G280" s="23" t="n"/>
      <c r="H280" s="22" t="n"/>
      <c r="I280" s="22" t="n"/>
      <c r="J280" s="22" t="n"/>
    </row>
    <row r="281">
      <c r="A281" s="21" t="n"/>
      <c r="B281" s="31" t="n"/>
      <c r="C281" s="22" t="n"/>
      <c r="D281" s="22" t="n"/>
      <c r="E281" s="22" t="n"/>
      <c r="F281" s="22" t="n"/>
      <c r="G281" s="23" t="n"/>
      <c r="H281" s="22" t="n"/>
      <c r="I281" s="22" t="n"/>
      <c r="J281" s="22" t="n"/>
    </row>
    <row r="282">
      <c r="A282" s="21" t="n"/>
      <c r="B282" s="31" t="n"/>
      <c r="C282" s="22" t="n"/>
      <c r="D282" s="22" t="n"/>
      <c r="E282" s="22" t="n"/>
      <c r="F282" s="22" t="n"/>
      <c r="G282" s="23" t="n"/>
      <c r="H282" s="22" t="n"/>
      <c r="I282" s="22" t="n"/>
      <c r="J282" s="22" t="n"/>
    </row>
    <row r="283">
      <c r="A283" s="21" t="n"/>
      <c r="B283" s="31" t="n"/>
      <c r="C283" s="22" t="n"/>
      <c r="D283" s="22" t="n"/>
      <c r="E283" s="22" t="n"/>
      <c r="F283" s="22" t="n"/>
      <c r="G283" s="23" t="n"/>
      <c r="H283" s="22" t="n"/>
      <c r="I283" s="22" t="n"/>
      <c r="J283" s="22" t="n"/>
    </row>
    <row r="284">
      <c r="A284" s="21" t="n"/>
      <c r="B284" s="31" t="n"/>
      <c r="C284" s="22" t="n"/>
      <c r="D284" s="22" t="n"/>
      <c r="E284" s="22" t="n"/>
      <c r="F284" s="22" t="n"/>
      <c r="G284" s="23" t="n"/>
      <c r="H284" s="22" t="n"/>
      <c r="I284" s="22" t="n"/>
      <c r="J284" s="22" t="n"/>
    </row>
    <row r="285">
      <c r="A285" s="21" t="n"/>
      <c r="B285" s="31" t="n"/>
      <c r="C285" s="22" t="n"/>
      <c r="D285" s="22" t="n"/>
      <c r="E285" s="22" t="n"/>
      <c r="F285" s="22" t="n"/>
      <c r="G285" s="23" t="n"/>
      <c r="H285" s="22" t="n"/>
      <c r="I285" s="22" t="n"/>
      <c r="J285" s="22" t="n"/>
    </row>
    <row r="286">
      <c r="A286" s="21" t="n"/>
      <c r="B286" s="31" t="n"/>
      <c r="C286" s="22" t="n"/>
      <c r="D286" s="22" t="n"/>
      <c r="E286" s="22" t="n"/>
      <c r="F286" s="22" t="n"/>
      <c r="G286" s="23" t="n"/>
      <c r="H286" s="22" t="n"/>
      <c r="I286" s="22" t="n"/>
      <c r="J286" s="22" t="n"/>
    </row>
    <row r="287">
      <c r="A287" s="21" t="n"/>
      <c r="B287" s="31" t="n"/>
      <c r="C287" s="22" t="n"/>
      <c r="D287" s="22" t="n"/>
      <c r="E287" s="22" t="n"/>
      <c r="F287" s="22" t="n"/>
      <c r="G287" s="23" t="n"/>
      <c r="H287" s="22" t="n"/>
      <c r="I287" s="22" t="n"/>
      <c r="J287" s="22" t="n"/>
    </row>
    <row r="288">
      <c r="A288" s="21" t="n"/>
      <c r="B288" s="31" t="n"/>
      <c r="C288" s="22" t="n"/>
      <c r="D288" s="22" t="n"/>
      <c r="E288" s="22" t="n"/>
      <c r="F288" s="22" t="n"/>
      <c r="G288" s="23" t="n"/>
      <c r="H288" s="22" t="n"/>
      <c r="I288" s="22" t="n"/>
      <c r="J288" s="22" t="n"/>
    </row>
    <row r="289">
      <c r="A289" s="21" t="n"/>
      <c r="B289" s="31" t="n"/>
      <c r="C289" s="22" t="n"/>
      <c r="D289" s="22" t="n"/>
      <c r="E289" s="22" t="n"/>
      <c r="F289" s="22" t="n"/>
      <c r="G289" s="23" t="n"/>
      <c r="H289" s="22" t="n"/>
      <c r="I289" s="22" t="n"/>
      <c r="J289" s="22" t="n"/>
    </row>
    <row r="290">
      <c r="A290" s="21" t="n"/>
      <c r="B290" s="31" t="n"/>
      <c r="C290" s="22" t="n"/>
      <c r="D290" s="22" t="n"/>
      <c r="E290" s="22" t="n"/>
      <c r="F290" s="22" t="n"/>
      <c r="G290" s="23" t="n"/>
      <c r="H290" s="22" t="n"/>
      <c r="I290" s="22" t="n"/>
      <c r="J290" s="22" t="n"/>
    </row>
    <row r="291">
      <c r="A291" s="21" t="n"/>
      <c r="B291" s="31" t="n"/>
      <c r="C291" s="22" t="n"/>
      <c r="D291" s="22" t="n"/>
      <c r="E291" s="22" t="n"/>
      <c r="F291" s="22" t="n"/>
      <c r="G291" s="23" t="n"/>
      <c r="H291" s="22" t="n"/>
      <c r="I291" s="22" t="n"/>
      <c r="J291" s="22" t="n"/>
    </row>
    <row r="292">
      <c r="A292" s="21" t="n"/>
      <c r="B292" s="31" t="n"/>
      <c r="C292" s="22" t="n"/>
      <c r="D292" s="22" t="n"/>
      <c r="E292" s="22" t="n"/>
      <c r="F292" s="22" t="n"/>
      <c r="G292" s="23" t="n"/>
      <c r="H292" s="22" t="n"/>
      <c r="I292" s="22" t="n"/>
      <c r="J292" s="22" t="n"/>
    </row>
    <row r="293">
      <c r="A293" s="21" t="n"/>
      <c r="B293" s="31" t="n"/>
      <c r="C293" s="22" t="n"/>
      <c r="D293" s="22" t="n"/>
      <c r="E293" s="22" t="n"/>
      <c r="F293" s="22" t="n"/>
      <c r="G293" s="23" t="n"/>
      <c r="H293" s="22" t="n"/>
      <c r="I293" s="22" t="n"/>
      <c r="J293" s="22" t="n"/>
    </row>
    <row r="294">
      <c r="A294" s="21" t="n"/>
      <c r="B294" s="31" t="n"/>
      <c r="C294" s="22" t="n"/>
      <c r="D294" s="22" t="n"/>
      <c r="E294" s="22" t="n"/>
      <c r="F294" s="22" t="n"/>
      <c r="G294" s="23" t="n"/>
      <c r="H294" s="22" t="n"/>
      <c r="I294" s="22" t="n"/>
      <c r="J294" s="22" t="n"/>
    </row>
    <row r="295">
      <c r="A295" s="21" t="n"/>
      <c r="B295" s="31" t="n"/>
      <c r="C295" s="22" t="n"/>
      <c r="D295" s="22" t="n"/>
      <c r="E295" s="22" t="n"/>
      <c r="F295" s="22" t="n"/>
      <c r="G295" s="23" t="n"/>
      <c r="H295" s="22" t="n"/>
      <c r="I295" s="22" t="n"/>
      <c r="J295" s="22" t="n"/>
    </row>
    <row r="296">
      <c r="A296" s="21" t="n"/>
      <c r="B296" s="31" t="n"/>
      <c r="C296" s="22" t="n"/>
      <c r="D296" s="22" t="n"/>
      <c r="E296" s="22" t="n"/>
      <c r="F296" s="22" t="n"/>
      <c r="G296" s="23" t="n"/>
      <c r="H296" s="22" t="n"/>
      <c r="I296" s="22" t="n"/>
      <c r="J296" s="22" t="n"/>
    </row>
    <row r="297">
      <c r="A297" s="21" t="n"/>
      <c r="B297" s="31" t="n"/>
      <c r="C297" s="22" t="n"/>
      <c r="D297" s="22" t="n"/>
      <c r="E297" s="22" t="n"/>
      <c r="F297" s="22" t="n"/>
      <c r="G297" s="23" t="n"/>
      <c r="H297" s="22" t="n"/>
      <c r="I297" s="22" t="n"/>
      <c r="J297" s="22" t="n"/>
    </row>
    <row r="298">
      <c r="A298" s="21" t="n"/>
      <c r="B298" s="31" t="n"/>
      <c r="C298" s="22" t="n"/>
      <c r="D298" s="22" t="n"/>
      <c r="E298" s="22" t="n"/>
      <c r="F298" s="22" t="n"/>
      <c r="G298" s="23" t="n"/>
      <c r="H298" s="22" t="n"/>
      <c r="I298" s="22" t="n"/>
      <c r="J298" s="22" t="n"/>
    </row>
    <row r="299">
      <c r="A299" s="21" t="n"/>
      <c r="B299" s="31" t="n"/>
      <c r="C299" s="22" t="n"/>
      <c r="D299" s="22" t="n"/>
      <c r="E299" s="22" t="n"/>
      <c r="F299" s="22" t="n"/>
      <c r="G299" s="23" t="n"/>
      <c r="H299" s="22" t="n"/>
      <c r="I299" s="22" t="n"/>
      <c r="J299" s="22" t="n"/>
    </row>
    <row r="300">
      <c r="A300" s="21" t="n"/>
      <c r="B300" s="31" t="n"/>
      <c r="C300" s="22" t="n"/>
      <c r="D300" s="22" t="n"/>
      <c r="E300" s="22" t="n"/>
      <c r="F300" s="22" t="n"/>
      <c r="G300" s="23" t="n"/>
      <c r="H300" s="22" t="n"/>
      <c r="I300" s="22" t="n"/>
      <c r="J300" s="22" t="n"/>
    </row>
    <row r="301">
      <c r="A301" s="21" t="n"/>
      <c r="B301" s="31" t="n"/>
      <c r="C301" s="22" t="n"/>
      <c r="D301" s="22" t="n"/>
      <c r="E301" s="22" t="n"/>
      <c r="F301" s="22" t="n"/>
      <c r="G301" s="23" t="n"/>
      <c r="H301" s="22" t="n"/>
      <c r="I301" s="22" t="n"/>
      <c r="J301" s="22" t="n"/>
    </row>
    <row r="302">
      <c r="A302" s="21" t="n"/>
      <c r="B302" s="31" t="n"/>
      <c r="C302" s="22" t="n"/>
      <c r="D302" s="22" t="n"/>
      <c r="E302" s="22" t="n"/>
      <c r="F302" s="22" t="n"/>
      <c r="G302" s="23" t="n"/>
      <c r="H302" s="22" t="n"/>
      <c r="I302" s="22" t="n"/>
      <c r="J302" s="22" t="n"/>
    </row>
    <row r="303">
      <c r="A303" s="21" t="n"/>
      <c r="B303" s="31" t="n"/>
      <c r="C303" s="22" t="n"/>
      <c r="D303" s="22" t="n"/>
      <c r="E303" s="22" t="n"/>
      <c r="F303" s="22" t="n"/>
      <c r="G303" s="23" t="n"/>
      <c r="H303" s="22" t="n"/>
      <c r="I303" s="22" t="n"/>
      <c r="J303" s="22" t="n"/>
    </row>
    <row r="304">
      <c r="A304" s="21" t="n"/>
      <c r="B304" s="31" t="n"/>
      <c r="C304" s="22" t="n"/>
      <c r="D304" s="22" t="n"/>
      <c r="E304" s="22" t="n"/>
      <c r="F304" s="22" t="n"/>
      <c r="G304" s="23" t="n"/>
      <c r="H304" s="22" t="n"/>
      <c r="I304" s="22" t="n"/>
      <c r="J304" s="22" t="n"/>
    </row>
    <row r="305">
      <c r="A305" s="21" t="n"/>
      <c r="B305" s="31" t="n"/>
      <c r="C305" s="22" t="n"/>
      <c r="D305" s="22" t="n"/>
      <c r="E305" s="22" t="n"/>
      <c r="F305" s="22" t="n"/>
      <c r="G305" s="23" t="n"/>
      <c r="H305" s="22" t="n"/>
      <c r="I305" s="22" t="n"/>
      <c r="J305" s="22" t="n"/>
    </row>
    <row r="306">
      <c r="A306" s="21" t="n"/>
      <c r="B306" s="31" t="n"/>
      <c r="C306" s="22" t="n"/>
      <c r="D306" s="22" t="n"/>
      <c r="E306" s="22" t="n"/>
      <c r="F306" s="22" t="n"/>
      <c r="G306" s="23" t="n"/>
      <c r="H306" s="22" t="n"/>
      <c r="I306" s="22" t="n"/>
      <c r="J306" s="22" t="n"/>
    </row>
    <row r="307">
      <c r="A307" s="21" t="n"/>
      <c r="B307" s="31" t="n"/>
      <c r="C307" s="22" t="n"/>
      <c r="D307" s="22" t="n"/>
      <c r="E307" s="22" t="n"/>
      <c r="F307" s="22" t="n"/>
      <c r="G307" s="23" t="n"/>
      <c r="H307" s="22" t="n"/>
      <c r="I307" s="22" t="n"/>
      <c r="J307" s="22" t="n"/>
    </row>
    <row r="308">
      <c r="A308" s="21" t="n"/>
      <c r="B308" s="31" t="n"/>
      <c r="C308" s="22" t="n"/>
      <c r="D308" s="22" t="n"/>
      <c r="E308" s="22" t="n"/>
      <c r="F308" s="22" t="n"/>
      <c r="G308" s="23" t="n"/>
      <c r="H308" s="22" t="n"/>
      <c r="I308" s="22" t="n"/>
      <c r="J308" s="22" t="n"/>
    </row>
    <row r="309">
      <c r="A309" s="21" t="n"/>
      <c r="B309" s="31" t="n"/>
      <c r="C309" s="22" t="n"/>
      <c r="D309" s="22" t="n"/>
      <c r="E309" s="22" t="n"/>
      <c r="F309" s="22" t="n"/>
      <c r="G309" s="23" t="n"/>
      <c r="H309" s="22" t="n"/>
      <c r="I309" s="22" t="n"/>
      <c r="J309" s="22" t="n"/>
    </row>
    <row r="310">
      <c r="A310" s="21" t="n"/>
      <c r="B310" s="31" t="n"/>
      <c r="C310" s="22" t="n"/>
      <c r="D310" s="22" t="n"/>
      <c r="E310" s="22" t="n"/>
      <c r="F310" s="22" t="n"/>
      <c r="G310" s="23" t="n"/>
      <c r="H310" s="22" t="n"/>
      <c r="I310" s="22" t="n"/>
      <c r="J310" s="22" t="n"/>
    </row>
    <row r="311">
      <c r="A311" s="21" t="n"/>
      <c r="B311" s="31" t="n"/>
      <c r="C311" s="22" t="n"/>
      <c r="D311" s="22" t="n"/>
      <c r="E311" s="22" t="n"/>
      <c r="F311" s="22" t="n"/>
      <c r="G311" s="23" t="n"/>
      <c r="H311" s="22" t="n"/>
      <c r="I311" s="22" t="n"/>
      <c r="J311" s="22" t="n"/>
    </row>
    <row r="312">
      <c r="A312" s="21" t="n"/>
      <c r="B312" s="31" t="n"/>
      <c r="C312" s="22" t="n"/>
      <c r="D312" s="22" t="n"/>
      <c r="E312" s="22" t="n"/>
      <c r="F312" s="22" t="n"/>
      <c r="G312" s="23" t="n"/>
      <c r="H312" s="22" t="n"/>
      <c r="I312" s="22" t="n"/>
      <c r="J312" s="22" t="n"/>
    </row>
    <row r="313">
      <c r="A313" s="21" t="n"/>
      <c r="B313" s="31" t="n"/>
      <c r="C313" s="22" t="n"/>
      <c r="D313" s="22" t="n"/>
      <c r="E313" s="22" t="n"/>
      <c r="F313" s="22" t="n"/>
      <c r="G313" s="23" t="n"/>
      <c r="H313" s="22" t="n"/>
      <c r="I313" s="22" t="n"/>
      <c r="J313" s="22" t="n"/>
    </row>
    <row r="314">
      <c r="A314" s="21" t="n"/>
      <c r="B314" s="31" t="n"/>
      <c r="C314" s="22" t="n"/>
      <c r="D314" s="22" t="n"/>
      <c r="E314" s="22" t="n"/>
      <c r="F314" s="22" t="n"/>
      <c r="G314" s="23" t="n"/>
      <c r="H314" s="22" t="n"/>
      <c r="I314" s="22" t="n"/>
      <c r="J314" s="22" t="n"/>
    </row>
    <row r="315">
      <c r="A315" s="21" t="n"/>
      <c r="B315" s="31" t="n"/>
      <c r="C315" s="22" t="n"/>
      <c r="D315" s="22" t="n"/>
      <c r="E315" s="22" t="n"/>
      <c r="F315" s="22" t="n"/>
      <c r="G315" s="23" t="n"/>
      <c r="H315" s="22" t="n"/>
      <c r="I315" s="22" t="n"/>
      <c r="J315" s="22" t="n"/>
    </row>
    <row r="316">
      <c r="A316" s="21" t="n"/>
      <c r="B316" s="31" t="n"/>
      <c r="C316" s="22" t="n"/>
      <c r="D316" s="22" t="n"/>
      <c r="E316" s="22" t="n"/>
      <c r="F316" s="22" t="n"/>
      <c r="G316" s="23" t="n"/>
      <c r="H316" s="22" t="n"/>
      <c r="I316" s="22" t="n"/>
      <c r="J316" s="22" t="n"/>
    </row>
    <row r="317">
      <c r="A317" s="21" t="n"/>
      <c r="B317" s="31" t="n"/>
      <c r="C317" s="22" t="n"/>
      <c r="D317" s="22" t="n"/>
      <c r="E317" s="22" t="n"/>
      <c r="F317" s="22" t="n"/>
      <c r="G317" s="23" t="n"/>
      <c r="H317" s="22" t="n"/>
      <c r="I317" s="22" t="n"/>
      <c r="J317" s="22" t="n"/>
    </row>
    <row r="318">
      <c r="A318" s="21" t="n"/>
      <c r="B318" s="31" t="n"/>
      <c r="C318" s="22" t="n"/>
      <c r="D318" s="22" t="n"/>
      <c r="E318" s="22" t="n"/>
      <c r="F318" s="22" t="n"/>
      <c r="G318" s="23" t="n"/>
      <c r="H318" s="22" t="n"/>
      <c r="I318" s="22" t="n"/>
      <c r="J318" s="22" t="n"/>
    </row>
    <row r="319">
      <c r="A319" s="21" t="n"/>
      <c r="B319" s="31" t="n"/>
      <c r="C319" s="22" t="n"/>
      <c r="D319" s="22" t="n"/>
      <c r="E319" s="22" t="n"/>
      <c r="F319" s="22" t="n"/>
      <c r="G319" s="23" t="n"/>
      <c r="H319" s="22" t="n"/>
      <c r="I319" s="22" t="n"/>
      <c r="J319" s="22" t="n"/>
    </row>
    <row r="320">
      <c r="A320" s="21" t="n"/>
      <c r="B320" s="31" t="n"/>
      <c r="C320" s="22" t="n"/>
      <c r="D320" s="22" t="n"/>
      <c r="E320" s="22" t="n"/>
      <c r="F320" s="22" t="n"/>
      <c r="G320" s="23" t="n"/>
      <c r="H320" s="22" t="n"/>
      <c r="I320" s="22" t="n"/>
      <c r="J320" s="22" t="n"/>
    </row>
    <row r="321">
      <c r="A321" s="21" t="n"/>
      <c r="B321" s="31" t="n"/>
      <c r="C321" s="22" t="n"/>
      <c r="D321" s="22" t="n"/>
      <c r="E321" s="22" t="n"/>
      <c r="F321" s="22" t="n"/>
      <c r="G321" s="23" t="n"/>
      <c r="H321" s="22" t="n"/>
      <c r="I321" s="22" t="n"/>
      <c r="J321" s="22" t="n"/>
    </row>
    <row r="322">
      <c r="A322" s="21" t="n"/>
      <c r="B322" s="31" t="n"/>
      <c r="C322" s="22" t="n"/>
      <c r="D322" s="22" t="n"/>
      <c r="E322" s="22" t="n"/>
      <c r="F322" s="22" t="n"/>
      <c r="G322" s="23" t="n"/>
      <c r="H322" s="22" t="n"/>
      <c r="I322" s="22" t="n"/>
      <c r="J322" s="22" t="n"/>
    </row>
    <row r="323">
      <c r="A323" s="21" t="n"/>
      <c r="B323" s="31" t="n"/>
      <c r="C323" s="22" t="n"/>
      <c r="D323" s="22" t="n"/>
      <c r="E323" s="22" t="n"/>
      <c r="F323" s="22" t="n"/>
      <c r="G323" s="23" t="n"/>
      <c r="H323" s="22" t="n"/>
      <c r="I323" s="22" t="n"/>
      <c r="J323" s="22" t="n"/>
    </row>
    <row r="324">
      <c r="A324" s="21" t="n"/>
      <c r="B324" s="31" t="n"/>
      <c r="C324" s="22" t="n"/>
      <c r="D324" s="22" t="n"/>
      <c r="E324" s="22" t="n"/>
      <c r="F324" s="22" t="n"/>
      <c r="G324" s="23" t="n"/>
      <c r="H324" s="22" t="n"/>
      <c r="I324" s="22" t="n"/>
      <c r="J324" s="22" t="n"/>
    </row>
    <row r="325">
      <c r="A325" s="21" t="n"/>
      <c r="B325" s="31" t="n"/>
      <c r="C325" s="22" t="n"/>
      <c r="D325" s="22" t="n"/>
      <c r="E325" s="22" t="n"/>
      <c r="F325" s="22" t="n"/>
      <c r="G325" s="23" t="n"/>
      <c r="H325" s="22" t="n"/>
      <c r="I325" s="22" t="n"/>
      <c r="J325" s="22" t="n"/>
    </row>
    <row r="326">
      <c r="A326" s="21" t="n"/>
      <c r="B326" s="31" t="n"/>
      <c r="C326" s="22" t="n"/>
      <c r="D326" s="22" t="n"/>
      <c r="E326" s="22" t="n"/>
      <c r="F326" s="22" t="n"/>
      <c r="G326" s="23" t="n"/>
      <c r="H326" s="22" t="n"/>
      <c r="I326" s="22" t="n"/>
      <c r="J326" s="22" t="n"/>
    </row>
    <row r="327">
      <c r="A327" s="21" t="n"/>
      <c r="B327" s="31" t="n"/>
      <c r="C327" s="22" t="n"/>
      <c r="D327" s="22" t="n"/>
      <c r="E327" s="22" t="n"/>
      <c r="F327" s="22" t="n"/>
      <c r="G327" s="23" t="n"/>
      <c r="H327" s="22" t="n"/>
      <c r="I327" s="22" t="n"/>
      <c r="J327" s="22" t="n"/>
    </row>
    <row r="328">
      <c r="A328" s="21" t="n"/>
      <c r="B328" s="31" t="n"/>
      <c r="C328" s="22" t="n"/>
      <c r="D328" s="22" t="n"/>
      <c r="E328" s="22" t="n"/>
      <c r="F328" s="22" t="n"/>
      <c r="G328" s="23" t="n"/>
      <c r="H328" s="22" t="n"/>
      <c r="I328" s="22" t="n"/>
      <c r="J328" s="22" t="n"/>
    </row>
    <row r="329">
      <c r="A329" s="21" t="n"/>
      <c r="B329" s="31" t="n"/>
      <c r="C329" s="22" t="n"/>
      <c r="D329" s="22" t="n"/>
      <c r="E329" s="22" t="n"/>
      <c r="F329" s="22" t="n"/>
      <c r="G329" s="23" t="n"/>
      <c r="H329" s="22" t="n"/>
      <c r="I329" s="22" t="n"/>
      <c r="J329" s="22" t="n"/>
    </row>
    <row r="330">
      <c r="A330" s="21" t="n"/>
      <c r="B330" s="31" t="n"/>
      <c r="C330" s="22" t="n"/>
      <c r="D330" s="22" t="n"/>
      <c r="E330" s="22" t="n"/>
      <c r="F330" s="22" t="n"/>
      <c r="G330" s="23" t="n"/>
      <c r="H330" s="22" t="n"/>
      <c r="I330" s="22" t="n"/>
      <c r="J330" s="22" t="n"/>
    </row>
    <row r="331">
      <c r="A331" s="21" t="n"/>
      <c r="B331" s="31" t="n"/>
      <c r="C331" s="22" t="n"/>
      <c r="D331" s="22" t="n"/>
      <c r="E331" s="22" t="n"/>
      <c r="F331" s="22" t="n"/>
      <c r="G331" s="23" t="n"/>
      <c r="H331" s="22" t="n"/>
      <c r="I331" s="22" t="n"/>
      <c r="J331" s="22" t="n"/>
    </row>
    <row r="332">
      <c r="A332" s="21" t="n"/>
      <c r="B332" s="31" t="n"/>
      <c r="C332" s="22" t="n"/>
      <c r="D332" s="22" t="n"/>
      <c r="E332" s="22" t="n"/>
      <c r="F332" s="22" t="n"/>
      <c r="G332" s="23" t="n"/>
      <c r="H332" s="22" t="n"/>
      <c r="I332" s="22" t="n"/>
      <c r="J332" s="22" t="n"/>
    </row>
    <row r="333">
      <c r="A333" s="21" t="n"/>
      <c r="B333" s="31" t="n"/>
      <c r="C333" s="22" t="n"/>
      <c r="D333" s="22" t="n"/>
      <c r="E333" s="22" t="n"/>
      <c r="F333" s="22" t="n"/>
      <c r="G333" s="23" t="n"/>
      <c r="H333" s="22" t="n"/>
      <c r="I333" s="22" t="n"/>
      <c r="J333" s="22" t="n"/>
    </row>
    <row r="334">
      <c r="A334" s="21" t="n"/>
      <c r="B334" s="31" t="n"/>
      <c r="C334" s="22" t="n"/>
      <c r="D334" s="22" t="n"/>
      <c r="E334" s="22" t="n"/>
      <c r="F334" s="22" t="n"/>
      <c r="G334" s="23" t="n"/>
      <c r="H334" s="22" t="n"/>
      <c r="I334" s="22" t="n"/>
      <c r="J334" s="22" t="n"/>
    </row>
    <row r="335">
      <c r="A335" s="21" t="n"/>
      <c r="B335" s="31" t="n"/>
      <c r="C335" s="22" t="n"/>
      <c r="D335" s="22" t="n"/>
      <c r="E335" s="22" t="n"/>
      <c r="F335" s="22" t="n"/>
      <c r="G335" s="23" t="n"/>
      <c r="H335" s="22" t="n"/>
      <c r="I335" s="22" t="n"/>
      <c r="J335" s="22" t="n"/>
    </row>
    <row r="336">
      <c r="A336" s="21" t="n"/>
      <c r="B336" s="31" t="n"/>
      <c r="C336" s="22" t="n"/>
      <c r="D336" s="22" t="n"/>
      <c r="E336" s="22" t="n"/>
      <c r="F336" s="22" t="n"/>
      <c r="G336" s="23" t="n"/>
      <c r="H336" s="22" t="n"/>
      <c r="I336" s="22" t="n"/>
      <c r="J336" s="22" t="n"/>
    </row>
    <row r="337">
      <c r="A337" s="21" t="n"/>
      <c r="B337" s="31" t="n"/>
      <c r="C337" s="22" t="n"/>
      <c r="D337" s="22" t="n"/>
      <c r="E337" s="22" t="n"/>
      <c r="F337" s="22" t="n"/>
      <c r="G337" s="23" t="n"/>
      <c r="H337" s="22" t="n"/>
      <c r="I337" s="22" t="n"/>
      <c r="J337" s="22" t="n"/>
    </row>
    <row r="338">
      <c r="A338" s="21" t="n"/>
      <c r="B338" s="31" t="n"/>
      <c r="C338" s="22" t="n"/>
      <c r="D338" s="22" t="n"/>
      <c r="E338" s="22" t="n"/>
      <c r="F338" s="22" t="n"/>
      <c r="G338" s="23" t="n"/>
      <c r="H338" s="22" t="n"/>
      <c r="I338" s="22" t="n"/>
      <c r="J338" s="22" t="n"/>
    </row>
    <row r="339">
      <c r="A339" s="21" t="n"/>
      <c r="B339" s="31" t="n"/>
      <c r="C339" s="22" t="n"/>
      <c r="D339" s="22" t="n"/>
      <c r="E339" s="22" t="n"/>
      <c r="F339" s="22" t="n"/>
      <c r="G339" s="23" t="n"/>
      <c r="H339" s="22" t="n"/>
      <c r="I339" s="22" t="n"/>
      <c r="J339" s="22" t="n"/>
    </row>
    <row r="340">
      <c r="A340" s="21" t="n"/>
      <c r="B340" s="31" t="n"/>
      <c r="C340" s="22" t="n"/>
      <c r="D340" s="22" t="n"/>
      <c r="E340" s="22" t="n"/>
      <c r="F340" s="22" t="n"/>
      <c r="G340" s="23" t="n"/>
      <c r="H340" s="22" t="n"/>
      <c r="I340" s="22" t="n"/>
      <c r="J340" s="22" t="n"/>
    </row>
    <row r="341">
      <c r="A341" s="21" t="n"/>
      <c r="B341" s="31" t="n"/>
      <c r="C341" s="22" t="n"/>
      <c r="D341" s="22" t="n"/>
      <c r="E341" s="22" t="n"/>
      <c r="F341" s="22" t="n"/>
      <c r="G341" s="23" t="n"/>
      <c r="H341" s="22" t="n"/>
      <c r="I341" s="22" t="n"/>
      <c r="J341" s="22" t="n"/>
    </row>
    <row r="342">
      <c r="A342" s="21" t="n"/>
      <c r="B342" s="31" t="n"/>
      <c r="C342" s="22" t="n"/>
      <c r="D342" s="22" t="n"/>
      <c r="E342" s="22" t="n"/>
      <c r="F342" s="22" t="n"/>
      <c r="G342" s="23" t="n"/>
      <c r="H342" s="22" t="n"/>
      <c r="I342" s="22" t="n"/>
      <c r="J342" s="22" t="n"/>
    </row>
    <row r="343">
      <c r="A343" s="21" t="n"/>
      <c r="B343" s="31" t="n"/>
      <c r="C343" s="22" t="n"/>
      <c r="D343" s="22" t="n"/>
      <c r="E343" s="22" t="n"/>
      <c r="F343" s="22" t="n"/>
      <c r="G343" s="23" t="n"/>
      <c r="H343" s="22" t="n"/>
      <c r="I343" s="22" t="n"/>
      <c r="J343" s="22" t="n"/>
    </row>
    <row r="344">
      <c r="A344" s="21" t="n"/>
      <c r="B344" s="31" t="n"/>
      <c r="C344" s="22" t="n"/>
      <c r="D344" s="22" t="n"/>
      <c r="E344" s="22" t="n"/>
      <c r="F344" s="22" t="n"/>
      <c r="G344" s="23" t="n"/>
      <c r="H344" s="22" t="n"/>
      <c r="I344" s="22" t="n"/>
      <c r="J344" s="22" t="n"/>
    </row>
    <row r="345">
      <c r="A345" s="21" t="n"/>
      <c r="B345" s="31" t="n"/>
      <c r="C345" s="22" t="n"/>
      <c r="D345" s="22" t="n"/>
      <c r="E345" s="22" t="n"/>
      <c r="F345" s="22" t="n"/>
      <c r="G345" s="23" t="n"/>
      <c r="H345" s="22" t="n"/>
      <c r="I345" s="22" t="n"/>
      <c r="J345" s="22" t="n"/>
    </row>
    <row r="346">
      <c r="A346" s="21" t="n"/>
      <c r="B346" s="31" t="n"/>
      <c r="C346" s="22" t="n"/>
      <c r="D346" s="22" t="n"/>
      <c r="E346" s="22" t="n"/>
      <c r="F346" s="22" t="n"/>
      <c r="G346" s="23" t="n"/>
      <c r="H346" s="22" t="n"/>
      <c r="I346" s="22" t="n"/>
      <c r="J346" s="22" t="n"/>
    </row>
    <row r="347">
      <c r="A347" s="21" t="n"/>
      <c r="B347" s="31" t="n"/>
      <c r="C347" s="22" t="n"/>
      <c r="D347" s="22" t="n"/>
      <c r="E347" s="22" t="n"/>
      <c r="F347" s="22" t="n"/>
      <c r="G347" s="23" t="n"/>
      <c r="H347" s="22" t="n"/>
      <c r="I347" s="22" t="n"/>
      <c r="J347" s="22" t="n"/>
    </row>
    <row r="348">
      <c r="A348" s="21" t="n"/>
      <c r="B348" s="31" t="n"/>
      <c r="C348" s="22" t="n"/>
      <c r="D348" s="22" t="n"/>
      <c r="E348" s="22" t="n"/>
      <c r="F348" s="22" t="n"/>
      <c r="G348" s="23" t="n"/>
      <c r="H348" s="22" t="n"/>
      <c r="I348" s="22" t="n"/>
      <c r="J348" s="22" t="n"/>
    </row>
    <row r="349">
      <c r="A349" s="21" t="n"/>
      <c r="B349" s="31" t="n"/>
      <c r="C349" s="22" t="n"/>
      <c r="D349" s="22" t="n"/>
      <c r="E349" s="22" t="n"/>
      <c r="F349" s="22" t="n"/>
      <c r="G349" s="23" t="n"/>
      <c r="H349" s="22" t="n"/>
      <c r="I349" s="22" t="n"/>
      <c r="J349" s="22" t="n"/>
    </row>
    <row r="350">
      <c r="A350" s="21" t="n"/>
      <c r="B350" s="31" t="n"/>
      <c r="C350" s="22" t="n"/>
      <c r="D350" s="22" t="n"/>
      <c r="E350" s="22" t="n"/>
      <c r="F350" s="22" t="n"/>
      <c r="G350" s="23" t="n"/>
      <c r="H350" s="22" t="n"/>
      <c r="I350" s="22" t="n"/>
      <c r="J350" s="22" t="n"/>
    </row>
    <row r="351">
      <c r="A351" s="21" t="n"/>
      <c r="B351" s="31" t="n"/>
      <c r="C351" s="22" t="n"/>
      <c r="D351" s="22" t="n"/>
      <c r="E351" s="22" t="n"/>
      <c r="F351" s="22" t="n"/>
      <c r="G351" s="23" t="n"/>
      <c r="H351" s="22" t="n"/>
      <c r="I351" s="22" t="n"/>
      <c r="J351" s="22" t="n"/>
    </row>
    <row r="352">
      <c r="A352" s="21" t="n"/>
      <c r="B352" s="31" t="n"/>
      <c r="C352" s="22" t="n"/>
      <c r="D352" s="22" t="n"/>
      <c r="E352" s="22" t="n"/>
      <c r="F352" s="22" t="n"/>
      <c r="G352" s="23" t="n"/>
      <c r="H352" s="22" t="n"/>
      <c r="I352" s="22" t="n"/>
      <c r="J352" s="22" t="n"/>
    </row>
    <row r="353">
      <c r="A353" s="21" t="n"/>
      <c r="B353" s="31" t="n"/>
      <c r="C353" s="22" t="n"/>
      <c r="D353" s="22" t="n"/>
      <c r="E353" s="22" t="n"/>
      <c r="F353" s="22" t="n"/>
      <c r="G353" s="23" t="n"/>
      <c r="H353" s="22" t="n"/>
      <c r="I353" s="22" t="n"/>
      <c r="J353" s="22" t="n"/>
    </row>
    <row r="354">
      <c r="A354" s="21" t="n"/>
      <c r="B354" s="31" t="n"/>
      <c r="C354" s="22" t="n"/>
      <c r="D354" s="22" t="n"/>
      <c r="E354" s="22" t="n"/>
      <c r="F354" s="22" t="n"/>
      <c r="G354" s="23" t="n"/>
      <c r="H354" s="22" t="n"/>
      <c r="I354" s="22" t="n"/>
      <c r="J354" s="22" t="n"/>
    </row>
    <row r="355">
      <c r="A355" s="21" t="n"/>
      <c r="B355" s="31" t="n"/>
      <c r="C355" s="22" t="n"/>
      <c r="D355" s="22" t="n"/>
      <c r="E355" s="22" t="n"/>
      <c r="F355" s="22" t="n"/>
      <c r="G355" s="23" t="n"/>
      <c r="H355" s="22" t="n"/>
      <c r="I355" s="22" t="n"/>
      <c r="J355" s="22" t="n"/>
    </row>
    <row r="356">
      <c r="A356" s="21" t="n"/>
      <c r="B356" s="31" t="n"/>
      <c r="C356" s="22" t="n"/>
      <c r="D356" s="22" t="n"/>
      <c r="E356" s="22" t="n"/>
      <c r="F356" s="22" t="n"/>
      <c r="G356" s="23" t="n"/>
      <c r="H356" s="22" t="n"/>
      <c r="I356" s="22" t="n"/>
      <c r="J356" s="22" t="n"/>
    </row>
    <row r="357">
      <c r="A357" s="21" t="n"/>
      <c r="B357" s="31" t="n"/>
      <c r="C357" s="22" t="n"/>
      <c r="D357" s="22" t="n"/>
      <c r="E357" s="22" t="n"/>
      <c r="F357" s="22" t="n"/>
      <c r="G357" s="23" t="n"/>
      <c r="H357" s="22" t="n"/>
      <c r="I357" s="22" t="n"/>
      <c r="J357" s="22" t="n"/>
    </row>
    <row r="358">
      <c r="A358" s="21" t="n"/>
      <c r="B358" s="31" t="n"/>
      <c r="C358" s="22" t="n"/>
      <c r="D358" s="22" t="n"/>
      <c r="E358" s="22" t="n"/>
      <c r="F358" s="22" t="n"/>
      <c r="G358" s="23" t="n"/>
      <c r="H358" s="22" t="n"/>
      <c r="I358" s="22" t="n"/>
      <c r="J358" s="22" t="n"/>
    </row>
    <row r="359">
      <c r="A359" s="21" t="n"/>
      <c r="B359" s="31" t="n"/>
      <c r="C359" s="22" t="n"/>
      <c r="D359" s="22" t="n"/>
      <c r="E359" s="22" t="n"/>
      <c r="F359" s="22" t="n"/>
      <c r="G359" s="23" t="n"/>
      <c r="H359" s="22" t="n"/>
      <c r="I359" s="22" t="n"/>
      <c r="J359" s="22" t="n"/>
    </row>
    <row r="360">
      <c r="A360" s="21" t="n"/>
      <c r="B360" s="31" t="n"/>
      <c r="C360" s="22" t="n"/>
      <c r="D360" s="22" t="n"/>
      <c r="E360" s="22" t="n"/>
      <c r="F360" s="22" t="n"/>
      <c r="G360" s="23" t="n"/>
      <c r="H360" s="22" t="n"/>
      <c r="I360" s="22" t="n"/>
      <c r="J360" s="22" t="n"/>
    </row>
    <row r="361">
      <c r="A361" s="21" t="n"/>
      <c r="B361" s="31" t="n"/>
      <c r="C361" s="22" t="n"/>
      <c r="D361" s="22" t="n"/>
      <c r="E361" s="22" t="n"/>
      <c r="F361" s="22" t="n"/>
      <c r="G361" s="23" t="n"/>
      <c r="H361" s="22" t="n"/>
      <c r="I361" s="22" t="n"/>
      <c r="J361" s="22" t="n"/>
    </row>
    <row r="362">
      <c r="A362" s="21" t="n"/>
      <c r="B362" s="31" t="n"/>
      <c r="C362" s="22" t="n"/>
      <c r="D362" s="22" t="n"/>
      <c r="E362" s="22" t="n"/>
      <c r="F362" s="22" t="n"/>
      <c r="G362" s="23" t="n"/>
      <c r="H362" s="22" t="n"/>
      <c r="I362" s="22" t="n"/>
      <c r="J362" s="22" t="n"/>
    </row>
    <row r="363">
      <c r="A363" s="21" t="n"/>
      <c r="B363" s="31" t="n"/>
      <c r="C363" s="22" t="n"/>
      <c r="D363" s="22" t="n"/>
      <c r="E363" s="22" t="n"/>
      <c r="F363" s="22" t="n"/>
      <c r="G363" s="23" t="n"/>
      <c r="H363" s="22" t="n"/>
      <c r="I363" s="22" t="n"/>
      <c r="J363" s="22" t="n"/>
    </row>
    <row r="364">
      <c r="A364" s="21" t="n"/>
      <c r="B364" s="31" t="n"/>
      <c r="C364" s="22" t="n"/>
      <c r="D364" s="22" t="n"/>
      <c r="E364" s="22" t="n"/>
      <c r="F364" s="22" t="n"/>
      <c r="G364" s="23" t="n"/>
      <c r="H364" s="22" t="n"/>
      <c r="I364" s="22" t="n"/>
      <c r="J364" s="22" t="n"/>
    </row>
    <row r="365">
      <c r="A365" s="21" t="n"/>
      <c r="B365" s="31" t="n"/>
      <c r="C365" s="22" t="n"/>
      <c r="D365" s="22" t="n"/>
      <c r="E365" s="22" t="n"/>
      <c r="F365" s="22" t="n"/>
      <c r="G365" s="23" t="n"/>
      <c r="H365" s="22" t="n"/>
      <c r="I365" s="22" t="n"/>
      <c r="J365" s="22" t="n"/>
    </row>
    <row r="366">
      <c r="A366" s="21" t="n"/>
      <c r="B366" s="31" t="n"/>
      <c r="C366" s="22" t="n"/>
      <c r="D366" s="22" t="n"/>
      <c r="E366" s="22" t="n"/>
      <c r="F366" s="22" t="n"/>
      <c r="G366" s="23" t="n"/>
      <c r="H366" s="22" t="n"/>
      <c r="I366" s="22" t="n"/>
      <c r="J366" s="22" t="n"/>
    </row>
    <row r="367">
      <c r="A367" s="21" t="n"/>
      <c r="B367" s="31" t="n"/>
      <c r="C367" s="22" t="n"/>
      <c r="D367" s="22" t="n"/>
      <c r="E367" s="22" t="n"/>
      <c r="F367" s="22" t="n"/>
      <c r="G367" s="23" t="n"/>
      <c r="H367" s="22" t="n"/>
      <c r="I367" s="22" t="n"/>
      <c r="J367" s="22" t="n"/>
    </row>
    <row r="368">
      <c r="A368" s="21" t="n"/>
      <c r="B368" s="31" t="n"/>
      <c r="C368" s="22" t="n"/>
      <c r="D368" s="22" t="n"/>
      <c r="E368" s="22" t="n"/>
      <c r="F368" s="22" t="n"/>
      <c r="G368" s="23" t="n"/>
      <c r="H368" s="22" t="n"/>
      <c r="I368" s="22" t="n"/>
      <c r="J368" s="22" t="n"/>
    </row>
    <row r="369">
      <c r="A369" s="21" t="n"/>
      <c r="B369" s="31" t="n"/>
      <c r="C369" s="22" t="n"/>
      <c r="D369" s="22" t="n"/>
      <c r="E369" s="22" t="n"/>
      <c r="F369" s="22" t="n"/>
      <c r="G369" s="23" t="n"/>
      <c r="H369" s="22" t="n"/>
      <c r="I369" s="22" t="n"/>
      <c r="J369" s="22" t="n"/>
    </row>
    <row r="370">
      <c r="A370" s="21" t="n"/>
      <c r="B370" s="31" t="n"/>
      <c r="C370" s="22" t="n"/>
      <c r="D370" s="22" t="n"/>
      <c r="E370" s="22" t="n"/>
      <c r="F370" s="22" t="n"/>
      <c r="G370" s="23" t="n"/>
      <c r="H370" s="22" t="n"/>
      <c r="I370" s="22" t="n"/>
      <c r="J370" s="22" t="n"/>
    </row>
    <row r="371">
      <c r="A371" s="21" t="n"/>
      <c r="B371" s="31" t="n"/>
      <c r="C371" s="22" t="n"/>
      <c r="D371" s="22" t="n"/>
      <c r="E371" s="22" t="n"/>
      <c r="F371" s="22" t="n"/>
      <c r="G371" s="23" t="n"/>
      <c r="H371" s="22" t="n"/>
      <c r="I371" s="22" t="n"/>
      <c r="J371" s="22" t="n"/>
    </row>
    <row r="372">
      <c r="A372" s="21" t="n"/>
      <c r="B372" s="31" t="n"/>
      <c r="C372" s="22" t="n"/>
      <c r="D372" s="22" t="n"/>
      <c r="E372" s="22" t="n"/>
      <c r="F372" s="22" t="n"/>
      <c r="G372" s="23" t="n"/>
      <c r="H372" s="22" t="n"/>
      <c r="I372" s="22" t="n"/>
      <c r="J372" s="22" t="n"/>
    </row>
    <row r="373">
      <c r="A373" s="21" t="n"/>
      <c r="B373" s="31" t="n"/>
      <c r="C373" s="22" t="n"/>
      <c r="D373" s="22" t="n"/>
      <c r="E373" s="22" t="n"/>
      <c r="F373" s="22" t="n"/>
      <c r="G373" s="23" t="n"/>
      <c r="H373" s="22" t="n"/>
      <c r="I373" s="22" t="n"/>
      <c r="J373" s="22" t="n"/>
    </row>
    <row r="374">
      <c r="A374" s="21" t="n"/>
      <c r="B374" s="31" t="n"/>
      <c r="C374" s="22" t="n"/>
      <c r="D374" s="22" t="n"/>
      <c r="E374" s="22" t="n"/>
      <c r="F374" s="22" t="n"/>
      <c r="G374" s="23" t="n"/>
      <c r="H374" s="22" t="n"/>
      <c r="I374" s="22" t="n"/>
      <c r="J374" s="22" t="n"/>
    </row>
    <row r="375">
      <c r="A375" s="21" t="n"/>
      <c r="B375" s="31" t="n"/>
      <c r="C375" s="22" t="n"/>
      <c r="D375" s="22" t="n"/>
      <c r="E375" s="22" t="n"/>
      <c r="F375" s="22" t="n"/>
      <c r="G375" s="23" t="n"/>
      <c r="H375" s="22" t="n"/>
      <c r="I375" s="22" t="n"/>
      <c r="J375" s="22" t="n"/>
    </row>
    <row r="376">
      <c r="A376" s="21" t="n"/>
      <c r="B376" s="31" t="n"/>
      <c r="C376" s="22" t="n"/>
      <c r="D376" s="22" t="n"/>
      <c r="E376" s="22" t="n"/>
      <c r="F376" s="22" t="n"/>
      <c r="G376" s="23" t="n"/>
      <c r="H376" s="22" t="n"/>
      <c r="I376" s="22" t="n"/>
      <c r="J376" s="22" t="n"/>
    </row>
    <row r="377">
      <c r="A377" s="21" t="n"/>
      <c r="B377" s="31" t="n"/>
      <c r="C377" s="22" t="n"/>
      <c r="D377" s="22" t="n"/>
      <c r="E377" s="22" t="n"/>
      <c r="F377" s="22" t="n"/>
      <c r="G377" s="23" t="n"/>
      <c r="H377" s="22" t="n"/>
      <c r="I377" s="22" t="n"/>
      <c r="J377" s="22" t="n"/>
    </row>
    <row r="378">
      <c r="A378" s="21" t="n"/>
      <c r="B378" s="31" t="n"/>
      <c r="C378" s="22" t="n"/>
      <c r="D378" s="22" t="n"/>
      <c r="E378" s="22" t="n"/>
      <c r="F378" s="22" t="n"/>
      <c r="G378" s="23" t="n"/>
      <c r="H378" s="22" t="n"/>
      <c r="I378" s="22" t="n"/>
      <c r="J378" s="22" t="n"/>
    </row>
    <row r="379">
      <c r="A379" s="21" t="n"/>
      <c r="B379" s="31" t="n"/>
      <c r="C379" s="22" t="n"/>
      <c r="D379" s="22" t="n"/>
      <c r="E379" s="22" t="n"/>
      <c r="F379" s="22" t="n"/>
      <c r="G379" s="23" t="n"/>
      <c r="H379" s="22" t="n"/>
      <c r="I379" s="22" t="n"/>
      <c r="J379" s="22" t="n"/>
    </row>
    <row r="380">
      <c r="A380" s="21" t="n"/>
      <c r="B380" s="31" t="n"/>
      <c r="C380" s="22" t="n"/>
      <c r="D380" s="22" t="n"/>
      <c r="E380" s="22" t="n"/>
      <c r="F380" s="22" t="n"/>
      <c r="G380" s="23" t="n"/>
      <c r="H380" s="22" t="n"/>
      <c r="I380" s="22" t="n"/>
      <c r="J380" s="22" t="n"/>
    </row>
    <row r="381">
      <c r="A381" s="21" t="n"/>
      <c r="B381" s="31" t="n"/>
      <c r="C381" s="22" t="n"/>
      <c r="D381" s="22" t="n"/>
      <c r="E381" s="22" t="n"/>
      <c r="F381" s="22" t="n"/>
      <c r="G381" s="23" t="n"/>
      <c r="H381" s="22" t="n"/>
      <c r="I381" s="22" t="n"/>
      <c r="J381" s="22" t="n"/>
    </row>
    <row r="382">
      <c r="A382" s="21" t="n"/>
      <c r="B382" s="31" t="n"/>
      <c r="C382" s="22" t="n"/>
      <c r="D382" s="22" t="n"/>
      <c r="E382" s="22" t="n"/>
      <c r="F382" s="22" t="n"/>
      <c r="G382" s="23" t="n"/>
      <c r="H382" s="22" t="n"/>
      <c r="I382" s="22" t="n"/>
      <c r="J382" s="22" t="n"/>
    </row>
    <row r="383">
      <c r="A383" s="21" t="n"/>
      <c r="B383" s="31" t="n"/>
      <c r="C383" s="22" t="n"/>
      <c r="D383" s="22" t="n"/>
      <c r="E383" s="22" t="n"/>
      <c r="F383" s="22" t="n"/>
      <c r="G383" s="23" t="n"/>
      <c r="H383" s="22" t="n"/>
      <c r="I383" s="22" t="n"/>
      <c r="J383" s="22" t="n"/>
    </row>
    <row r="384">
      <c r="A384" s="21" t="n"/>
      <c r="B384" s="31" t="n"/>
      <c r="C384" s="22" t="n"/>
      <c r="D384" s="22" t="n"/>
      <c r="E384" s="22" t="n"/>
      <c r="F384" s="22" t="n"/>
      <c r="G384" s="23" t="n"/>
      <c r="H384" s="22" t="n"/>
      <c r="I384" s="22" t="n"/>
      <c r="J384" s="22" t="n"/>
    </row>
    <row r="385">
      <c r="A385" s="21" t="n"/>
      <c r="B385" s="31" t="n"/>
      <c r="C385" s="22" t="n"/>
      <c r="D385" s="22" t="n"/>
      <c r="E385" s="22" t="n"/>
      <c r="F385" s="22" t="n"/>
      <c r="G385" s="23" t="n"/>
      <c r="H385" s="22" t="n"/>
      <c r="I385" s="22" t="n"/>
      <c r="J385" s="22" t="n"/>
    </row>
    <row r="386">
      <c r="A386" s="21" t="n"/>
      <c r="B386" s="31" t="n"/>
      <c r="C386" s="22" t="n"/>
      <c r="D386" s="22" t="n"/>
      <c r="E386" s="22" t="n"/>
      <c r="F386" s="22" t="n"/>
      <c r="G386" s="23" t="n"/>
      <c r="H386" s="22" t="n"/>
      <c r="I386" s="22" t="n"/>
      <c r="J386" s="22" t="n"/>
    </row>
    <row r="387">
      <c r="A387" s="21" t="n"/>
      <c r="B387" s="31" t="n"/>
      <c r="C387" s="22" t="n"/>
      <c r="D387" s="22" t="n"/>
      <c r="E387" s="22" t="n"/>
      <c r="F387" s="22" t="n"/>
      <c r="G387" s="23" t="n"/>
      <c r="H387" s="22" t="n"/>
      <c r="I387" s="22" t="n"/>
      <c r="J387" s="22" t="n"/>
    </row>
    <row r="388">
      <c r="A388" s="21" t="n"/>
      <c r="B388" s="31" t="n"/>
      <c r="C388" s="22" t="n"/>
      <c r="D388" s="22" t="n"/>
      <c r="E388" s="22" t="n"/>
      <c r="F388" s="22" t="n"/>
      <c r="G388" s="23" t="n"/>
      <c r="H388" s="22" t="n"/>
      <c r="I388" s="22" t="n"/>
      <c r="J388" s="22" t="n"/>
    </row>
    <row r="389">
      <c r="A389" s="21" t="n"/>
      <c r="B389" s="31" t="n"/>
      <c r="C389" s="22" t="n"/>
      <c r="D389" s="22" t="n"/>
      <c r="E389" s="22" t="n"/>
      <c r="F389" s="22" t="n"/>
      <c r="G389" s="23" t="n"/>
      <c r="H389" s="22" t="n"/>
      <c r="I389" s="22" t="n"/>
      <c r="J389" s="22" t="n"/>
    </row>
    <row r="390">
      <c r="A390" s="21" t="n"/>
      <c r="B390" s="31" t="n"/>
      <c r="C390" s="22" t="n"/>
      <c r="D390" s="22" t="n"/>
      <c r="E390" s="22" t="n"/>
      <c r="F390" s="22" t="n"/>
      <c r="G390" s="23" t="n"/>
      <c r="H390" s="22" t="n"/>
      <c r="I390" s="22" t="n"/>
      <c r="J390" s="22" t="n"/>
    </row>
    <row r="391">
      <c r="A391" s="21" t="n"/>
      <c r="B391" s="31" t="n"/>
      <c r="C391" s="22" t="n"/>
      <c r="D391" s="22" t="n"/>
      <c r="E391" s="22" t="n"/>
      <c r="F391" s="22" t="n"/>
      <c r="G391" s="23" t="n"/>
      <c r="H391" s="22" t="n"/>
      <c r="I391" s="22" t="n"/>
      <c r="J391" s="22" t="n"/>
    </row>
    <row r="392">
      <c r="A392" s="21" t="n"/>
      <c r="B392" s="31" t="n"/>
      <c r="C392" s="22" t="n"/>
      <c r="D392" s="22" t="n"/>
      <c r="E392" s="22" t="n"/>
      <c r="F392" s="22" t="n"/>
      <c r="G392" s="23" t="n"/>
      <c r="H392" s="22" t="n"/>
      <c r="I392" s="22" t="n"/>
      <c r="J392" s="22" t="n"/>
    </row>
    <row r="393">
      <c r="A393" s="21" t="n"/>
      <c r="B393" s="31" t="n"/>
      <c r="C393" s="22" t="n"/>
      <c r="D393" s="22" t="n"/>
      <c r="E393" s="22" t="n"/>
      <c r="F393" s="22" t="n"/>
      <c r="G393" s="23" t="n"/>
      <c r="H393" s="22" t="n"/>
      <c r="I393" s="22" t="n"/>
      <c r="J393" s="22" t="n"/>
    </row>
    <row r="394">
      <c r="A394" s="21" t="n"/>
      <c r="B394" s="31" t="n"/>
      <c r="C394" s="22" t="n"/>
      <c r="D394" s="22" t="n"/>
      <c r="E394" s="22" t="n"/>
      <c r="F394" s="22" t="n"/>
      <c r="G394" s="23" t="n"/>
      <c r="H394" s="22" t="n"/>
      <c r="I394" s="22" t="n"/>
      <c r="J394" s="22" t="n"/>
    </row>
    <row r="395">
      <c r="A395" s="21" t="n"/>
      <c r="B395" s="31" t="n"/>
      <c r="C395" s="22" t="n"/>
      <c r="D395" s="22" t="n"/>
      <c r="E395" s="22" t="n"/>
      <c r="F395" s="22" t="n"/>
      <c r="G395" s="23" t="n"/>
      <c r="H395" s="22" t="n"/>
      <c r="I395" s="22" t="n"/>
      <c r="J395" s="22" t="n"/>
    </row>
    <row r="396">
      <c r="A396" s="21" t="n"/>
      <c r="B396" s="31" t="n"/>
      <c r="C396" s="22" t="n"/>
      <c r="D396" s="22" t="n"/>
      <c r="E396" s="22" t="n"/>
      <c r="F396" s="22" t="n"/>
      <c r="G396" s="23" t="n"/>
      <c r="H396" s="22" t="n"/>
      <c r="I396" s="22" t="n"/>
      <c r="J396" s="22" t="n"/>
    </row>
    <row r="397">
      <c r="A397" s="21" t="n"/>
      <c r="B397" s="31" t="n"/>
      <c r="C397" s="22" t="n"/>
      <c r="D397" s="22" t="n"/>
      <c r="E397" s="22" t="n"/>
      <c r="F397" s="22" t="n"/>
      <c r="G397" s="23" t="n"/>
      <c r="H397" s="22" t="n"/>
      <c r="I397" s="22" t="n"/>
      <c r="J397" s="22" t="n"/>
    </row>
    <row r="398">
      <c r="A398" s="21" t="n"/>
      <c r="B398" s="31" t="n"/>
      <c r="C398" s="22" t="n"/>
      <c r="D398" s="22" t="n"/>
      <c r="E398" s="22" t="n"/>
      <c r="F398" s="22" t="n"/>
      <c r="G398" s="23" t="n"/>
      <c r="H398" s="22" t="n"/>
      <c r="I398" s="22" t="n"/>
      <c r="J398" s="22" t="n"/>
    </row>
    <row r="399">
      <c r="A399" s="21" t="n"/>
      <c r="B399" s="31" t="n"/>
      <c r="C399" s="22" t="n"/>
      <c r="D399" s="22" t="n"/>
      <c r="E399" s="22" t="n"/>
      <c r="F399" s="22" t="n"/>
      <c r="G399" s="23" t="n"/>
      <c r="H399" s="22" t="n"/>
      <c r="I399" s="22" t="n"/>
      <c r="J399" s="22" t="n"/>
    </row>
    <row r="400">
      <c r="A400" s="21" t="n"/>
      <c r="B400" s="31" t="n"/>
      <c r="C400" s="22" t="n"/>
      <c r="D400" s="22" t="n"/>
      <c r="E400" s="22" t="n"/>
      <c r="F400" s="22" t="n"/>
      <c r="G400" s="23" t="n"/>
      <c r="H400" s="22" t="n"/>
      <c r="I400" s="22" t="n"/>
      <c r="J400" s="22" t="n"/>
    </row>
    <row r="401">
      <c r="A401" s="21" t="n"/>
      <c r="B401" s="31" t="n"/>
      <c r="C401" s="22" t="n"/>
      <c r="D401" s="22" t="n"/>
      <c r="E401" s="22" t="n"/>
      <c r="F401" s="22" t="n"/>
      <c r="G401" s="23" t="n"/>
      <c r="H401" s="22" t="n"/>
      <c r="I401" s="22" t="n"/>
      <c r="J401" s="22" t="n"/>
    </row>
    <row r="402">
      <c r="A402" s="21" t="n"/>
      <c r="B402" s="31" t="n"/>
      <c r="C402" s="22" t="n"/>
      <c r="D402" s="22" t="n"/>
      <c r="E402" s="22" t="n"/>
      <c r="F402" s="22" t="n"/>
      <c r="G402" s="23" t="n"/>
      <c r="H402" s="22" t="n"/>
      <c r="I402" s="22" t="n"/>
      <c r="J402" s="22" t="n"/>
    </row>
    <row r="403">
      <c r="A403" s="21" t="n"/>
      <c r="B403" s="31" t="n"/>
      <c r="C403" s="22" t="n"/>
      <c r="D403" s="22" t="n"/>
      <c r="E403" s="22" t="n"/>
      <c r="F403" s="22" t="n"/>
      <c r="G403" s="23" t="n"/>
      <c r="H403" s="22" t="n"/>
      <c r="I403" s="22" t="n"/>
      <c r="J403" s="22" t="n"/>
    </row>
    <row r="404">
      <c r="A404" s="21" t="n"/>
      <c r="B404" s="31" t="n"/>
      <c r="C404" s="22" t="n"/>
      <c r="D404" s="22" t="n"/>
      <c r="E404" s="22" t="n"/>
      <c r="F404" s="22" t="n"/>
      <c r="G404" s="23" t="n"/>
      <c r="H404" s="22" t="n"/>
      <c r="I404" s="22" t="n"/>
      <c r="J404" s="22" t="n"/>
    </row>
    <row r="405">
      <c r="A405" s="21" t="n"/>
      <c r="B405" s="31" t="n"/>
      <c r="C405" s="22" t="n"/>
      <c r="D405" s="22" t="n"/>
      <c r="E405" s="22" t="n"/>
      <c r="F405" s="22" t="n"/>
      <c r="G405" s="23" t="n"/>
      <c r="H405" s="22" t="n"/>
      <c r="I405" s="22" t="n"/>
      <c r="J405" s="22" t="n"/>
    </row>
    <row r="406">
      <c r="A406" s="21" t="n"/>
      <c r="B406" s="31" t="n"/>
      <c r="C406" s="22" t="n"/>
      <c r="D406" s="22" t="n"/>
      <c r="E406" s="22" t="n"/>
      <c r="F406" s="22" t="n"/>
      <c r="G406" s="23" t="n"/>
      <c r="H406" s="22" t="n"/>
      <c r="I406" s="22" t="n"/>
      <c r="J406" s="22" t="n"/>
    </row>
    <row r="407">
      <c r="A407" s="21" t="n"/>
      <c r="B407" s="31" t="n"/>
      <c r="C407" s="22" t="n"/>
      <c r="D407" s="22" t="n"/>
      <c r="E407" s="22" t="n"/>
      <c r="F407" s="22" t="n"/>
      <c r="G407" s="23" t="n"/>
      <c r="H407" s="22" t="n"/>
      <c r="I407" s="22" t="n"/>
      <c r="J407" s="22" t="n"/>
    </row>
    <row r="408">
      <c r="A408" s="21" t="n"/>
      <c r="B408" s="31" t="n"/>
      <c r="C408" s="22" t="n"/>
      <c r="D408" s="22" t="n"/>
      <c r="E408" s="22" t="n"/>
      <c r="F408" s="22" t="n"/>
      <c r="G408" s="23" t="n"/>
      <c r="H408" s="22" t="n"/>
      <c r="I408" s="22" t="n"/>
      <c r="J408" s="22" t="n"/>
    </row>
    <row r="409">
      <c r="A409" s="21" t="n"/>
      <c r="B409" s="31" t="n"/>
      <c r="C409" s="22" t="n"/>
      <c r="D409" s="22" t="n"/>
      <c r="E409" s="22" t="n"/>
      <c r="F409" s="22" t="n"/>
      <c r="G409" s="23" t="n"/>
      <c r="H409" s="22" t="n"/>
      <c r="I409" s="22" t="n"/>
      <c r="J409" s="22" t="n"/>
    </row>
    <row r="410">
      <c r="A410" s="21" t="n"/>
      <c r="B410" s="31" t="n"/>
      <c r="C410" s="22" t="n"/>
      <c r="D410" s="22" t="n"/>
      <c r="E410" s="22" t="n"/>
      <c r="F410" s="22" t="n"/>
      <c r="G410" s="23" t="n"/>
      <c r="H410" s="22" t="n"/>
      <c r="I410" s="22" t="n"/>
      <c r="J410" s="22" t="n"/>
    </row>
    <row r="411">
      <c r="A411" s="21" t="n"/>
      <c r="B411" s="31" t="n"/>
      <c r="C411" s="22" t="n"/>
      <c r="D411" s="22" t="n"/>
      <c r="E411" s="22" t="n"/>
      <c r="F411" s="22" t="n"/>
      <c r="G411" s="23" t="n"/>
      <c r="H411" s="22" t="n"/>
      <c r="I411" s="22" t="n"/>
      <c r="J411" s="22" t="n"/>
    </row>
    <row r="412">
      <c r="A412" s="21" t="n"/>
      <c r="B412" s="31" t="n"/>
      <c r="C412" s="22" t="n"/>
      <c r="D412" s="22" t="n"/>
      <c r="E412" s="22" t="n"/>
      <c r="F412" s="22" t="n"/>
      <c r="G412" s="23" t="n"/>
      <c r="H412" s="22" t="n"/>
      <c r="I412" s="22" t="n"/>
      <c r="J412" s="22" t="n"/>
    </row>
    <row r="413">
      <c r="A413" s="21" t="n"/>
      <c r="B413" s="31" t="n"/>
      <c r="C413" s="22" t="n"/>
      <c r="D413" s="22" t="n"/>
      <c r="E413" s="22" t="n"/>
      <c r="F413" s="22" t="n"/>
      <c r="G413" s="23" t="n"/>
      <c r="H413" s="22" t="n"/>
      <c r="I413" s="22" t="n"/>
      <c r="J413" s="22" t="n"/>
    </row>
    <row r="414">
      <c r="A414" s="21" t="n"/>
      <c r="B414" s="31" t="n"/>
      <c r="C414" s="22" t="n"/>
      <c r="D414" s="22" t="n"/>
      <c r="E414" s="22" t="n"/>
      <c r="F414" s="22" t="n"/>
      <c r="G414" s="23" t="n"/>
      <c r="H414" s="22" t="n"/>
      <c r="I414" s="22" t="n"/>
      <c r="J414" s="22" t="n"/>
    </row>
    <row r="415">
      <c r="A415" s="21" t="n"/>
      <c r="B415" s="31" t="n"/>
      <c r="C415" s="22" t="n"/>
      <c r="D415" s="22" t="n"/>
      <c r="E415" s="22" t="n"/>
      <c r="F415" s="22" t="n"/>
      <c r="G415" s="23" t="n"/>
      <c r="H415" s="22" t="n"/>
      <c r="I415" s="22" t="n"/>
      <c r="J415" s="22" t="n"/>
    </row>
    <row r="416">
      <c r="A416" s="21" t="n"/>
      <c r="B416" s="31" t="n"/>
      <c r="C416" s="22" t="n"/>
      <c r="D416" s="22" t="n"/>
      <c r="E416" s="22" t="n"/>
      <c r="F416" s="22" t="n"/>
      <c r="G416" s="23" t="n"/>
      <c r="H416" s="22" t="n"/>
      <c r="I416" s="22" t="n"/>
      <c r="J416" s="22" t="n"/>
    </row>
    <row r="417">
      <c r="A417" s="21" t="n"/>
      <c r="B417" s="31" t="n"/>
      <c r="C417" s="22" t="n"/>
      <c r="D417" s="22" t="n"/>
      <c r="E417" s="22" t="n"/>
      <c r="F417" s="22" t="n"/>
      <c r="G417" s="23" t="n"/>
      <c r="H417" s="22" t="n"/>
      <c r="I417" s="22" t="n"/>
      <c r="J417" s="22" t="n"/>
    </row>
    <row r="418">
      <c r="A418" s="21" t="n"/>
      <c r="B418" s="31" t="n"/>
      <c r="C418" s="22" t="n"/>
      <c r="D418" s="22" t="n"/>
      <c r="E418" s="22" t="n"/>
      <c r="F418" s="22" t="n"/>
      <c r="G418" s="23" t="n"/>
      <c r="H418" s="22" t="n"/>
      <c r="I418" s="22" t="n"/>
      <c r="J418" s="22" t="n"/>
    </row>
    <row r="419">
      <c r="A419" s="21" t="n"/>
      <c r="B419" s="31" t="n"/>
      <c r="C419" s="22" t="n"/>
      <c r="D419" s="22" t="n"/>
      <c r="E419" s="22" t="n"/>
      <c r="F419" s="22" t="n"/>
      <c r="G419" s="23" t="n"/>
      <c r="H419" s="22" t="n"/>
      <c r="I419" s="22" t="n"/>
      <c r="J419" s="22" t="n"/>
    </row>
    <row r="420">
      <c r="A420" s="21" t="n"/>
      <c r="B420" s="31" t="n"/>
      <c r="C420" s="22" t="n"/>
      <c r="D420" s="22" t="n"/>
      <c r="E420" s="22" t="n"/>
      <c r="F420" s="22" t="n"/>
      <c r="G420" s="23" t="n"/>
      <c r="H420" s="22" t="n"/>
      <c r="I420" s="22" t="n"/>
      <c r="J420" s="22" t="n"/>
    </row>
    <row r="421">
      <c r="A421" s="21" t="n"/>
      <c r="B421" s="31" t="n"/>
      <c r="C421" s="22" t="n"/>
      <c r="D421" s="22" t="n"/>
      <c r="E421" s="22" t="n"/>
      <c r="F421" s="22" t="n"/>
      <c r="G421" s="23" t="n"/>
      <c r="H421" s="22" t="n"/>
      <c r="I421" s="22" t="n"/>
      <c r="J421" s="22" t="n"/>
    </row>
    <row r="422">
      <c r="A422" s="21" t="n"/>
      <c r="B422" s="31" t="n"/>
      <c r="C422" s="22" t="n"/>
      <c r="D422" s="22" t="n"/>
      <c r="E422" s="22" t="n"/>
      <c r="F422" s="22" t="n"/>
      <c r="G422" s="23" t="n"/>
      <c r="H422" s="22" t="n"/>
      <c r="I422" s="22" t="n"/>
      <c r="J422" s="22" t="n"/>
    </row>
    <row r="423">
      <c r="A423" s="21" t="n"/>
      <c r="B423" s="31" t="n"/>
      <c r="C423" s="22" t="n"/>
      <c r="D423" s="22" t="n"/>
      <c r="E423" s="22" t="n"/>
      <c r="F423" s="22" t="n"/>
      <c r="G423" s="23" t="n"/>
      <c r="H423" s="22" t="n"/>
      <c r="I423" s="22" t="n"/>
      <c r="J423" s="22" t="n"/>
    </row>
    <row r="424">
      <c r="A424" s="21" t="n"/>
      <c r="B424" s="31" t="n"/>
      <c r="C424" s="22" t="n"/>
      <c r="D424" s="22" t="n"/>
      <c r="E424" s="22" t="n"/>
      <c r="F424" s="22" t="n"/>
      <c r="G424" s="23" t="n"/>
      <c r="H424" s="22" t="n"/>
      <c r="I424" s="22" t="n"/>
      <c r="J424" s="22" t="n"/>
    </row>
    <row r="425">
      <c r="A425" s="21" t="n"/>
      <c r="B425" s="31" t="n"/>
      <c r="C425" s="22" t="n"/>
      <c r="D425" s="22" t="n"/>
      <c r="E425" s="22" t="n"/>
      <c r="F425" s="22" t="n"/>
      <c r="G425" s="23" t="n"/>
      <c r="H425" s="22" t="n"/>
      <c r="I425" s="22" t="n"/>
      <c r="J425" s="22" t="n"/>
    </row>
    <row r="426">
      <c r="A426" s="21" t="n"/>
      <c r="B426" s="31" t="n"/>
      <c r="C426" s="22" t="n"/>
      <c r="D426" s="22" t="n"/>
      <c r="E426" s="22" t="n"/>
      <c r="F426" s="22" t="n"/>
      <c r="G426" s="23" t="n"/>
      <c r="H426" s="22" t="n"/>
      <c r="I426" s="22" t="n"/>
      <c r="J426" s="22" t="n"/>
    </row>
    <row r="427">
      <c r="A427" s="21" t="n"/>
      <c r="B427" s="31" t="n"/>
      <c r="C427" s="22" t="n"/>
      <c r="D427" s="22" t="n"/>
      <c r="E427" s="22" t="n"/>
      <c r="F427" s="22" t="n"/>
      <c r="G427" s="23" t="n"/>
      <c r="H427" s="22" t="n"/>
      <c r="I427" s="22" t="n"/>
      <c r="J427" s="22" t="n"/>
    </row>
    <row r="428">
      <c r="A428" s="21" t="n"/>
      <c r="B428" s="31" t="n"/>
      <c r="C428" s="22" t="n"/>
      <c r="D428" s="22" t="n"/>
      <c r="E428" s="22" t="n"/>
      <c r="F428" s="22" t="n"/>
      <c r="G428" s="23" t="n"/>
      <c r="H428" s="22" t="n"/>
      <c r="I428" s="22" t="n"/>
      <c r="J428" s="22" t="n"/>
    </row>
    <row r="429">
      <c r="A429" s="21" t="n"/>
      <c r="B429" s="31" t="n"/>
      <c r="C429" s="22" t="n"/>
      <c r="D429" s="22" t="n"/>
      <c r="E429" s="22" t="n"/>
      <c r="F429" s="22" t="n"/>
      <c r="G429" s="23" t="n"/>
      <c r="H429" s="22" t="n"/>
      <c r="I429" s="22" t="n"/>
      <c r="J429" s="22" t="n"/>
    </row>
    <row r="430">
      <c r="A430" s="21" t="n"/>
      <c r="B430" s="31" t="n"/>
      <c r="C430" s="22" t="n"/>
      <c r="D430" s="22" t="n"/>
      <c r="E430" s="22" t="n"/>
      <c r="F430" s="22" t="n"/>
      <c r="G430" s="23" t="n"/>
      <c r="H430" s="22" t="n"/>
      <c r="I430" s="22" t="n"/>
      <c r="J430" s="22" t="n"/>
    </row>
    <row r="431">
      <c r="A431" s="21" t="n"/>
      <c r="B431" s="31" t="n"/>
      <c r="C431" s="22" t="n"/>
      <c r="D431" s="22" t="n"/>
      <c r="E431" s="22" t="n"/>
      <c r="F431" s="22" t="n"/>
      <c r="G431" s="23" t="n"/>
      <c r="H431" s="22" t="n"/>
      <c r="I431" s="22" t="n"/>
      <c r="J431" s="22" t="n"/>
    </row>
    <row r="432">
      <c r="A432" s="21" t="n"/>
      <c r="B432" s="31" t="n"/>
      <c r="C432" s="22" t="n"/>
      <c r="D432" s="22" t="n"/>
      <c r="E432" s="22" t="n"/>
      <c r="F432" s="22" t="n"/>
      <c r="G432" s="23" t="n"/>
      <c r="H432" s="22" t="n"/>
      <c r="I432" s="22" t="n"/>
      <c r="J432" s="22" t="n"/>
    </row>
    <row r="433">
      <c r="A433" s="21" t="n"/>
      <c r="B433" s="31" t="n"/>
      <c r="C433" s="22" t="n"/>
      <c r="D433" s="22" t="n"/>
      <c r="E433" s="22" t="n"/>
      <c r="F433" s="22" t="n"/>
      <c r="G433" s="23" t="n"/>
      <c r="H433" s="22" t="n"/>
      <c r="I433" s="22" t="n"/>
      <c r="J433" s="22" t="n"/>
    </row>
    <row r="434">
      <c r="A434" s="21" t="n"/>
      <c r="B434" s="31" t="n"/>
      <c r="C434" s="22" t="n"/>
      <c r="D434" s="22" t="n"/>
      <c r="E434" s="22" t="n"/>
      <c r="F434" s="22" t="n"/>
      <c r="G434" s="23" t="n"/>
      <c r="H434" s="22" t="n"/>
      <c r="I434" s="22" t="n"/>
      <c r="J434" s="22" t="n"/>
    </row>
    <row r="435">
      <c r="A435" s="21" t="n"/>
      <c r="B435" s="31" t="n"/>
      <c r="C435" s="22" t="n"/>
      <c r="D435" s="22" t="n"/>
      <c r="E435" s="22" t="n"/>
      <c r="F435" s="22" t="n"/>
      <c r="G435" s="23" t="n"/>
      <c r="H435" s="22" t="n"/>
      <c r="I435" s="22" t="n"/>
      <c r="J435" s="22" t="n"/>
    </row>
    <row r="436">
      <c r="A436" s="21" t="n"/>
      <c r="B436" s="31" t="n"/>
      <c r="C436" s="22" t="n"/>
      <c r="D436" s="22" t="n"/>
      <c r="E436" s="22" t="n"/>
      <c r="F436" s="22" t="n"/>
      <c r="G436" s="23" t="n"/>
      <c r="H436" s="22" t="n"/>
      <c r="I436" s="22" t="n"/>
      <c r="J436" s="22" t="n"/>
    </row>
    <row r="437">
      <c r="A437" s="21" t="n"/>
      <c r="B437" s="31" t="n"/>
      <c r="C437" s="22" t="n"/>
      <c r="D437" s="22" t="n"/>
      <c r="E437" s="22" t="n"/>
      <c r="F437" s="22" t="n"/>
      <c r="G437" s="23" t="n"/>
      <c r="H437" s="22" t="n"/>
      <c r="I437" s="22" t="n"/>
      <c r="J437" s="22" t="n"/>
    </row>
    <row r="438">
      <c r="A438" s="21" t="n"/>
      <c r="B438" s="31" t="n"/>
      <c r="C438" s="22" t="n"/>
      <c r="D438" s="22" t="n"/>
      <c r="E438" s="22" t="n"/>
      <c r="F438" s="22" t="n"/>
      <c r="G438" s="23" t="n"/>
      <c r="H438" s="22" t="n"/>
      <c r="I438" s="22" t="n"/>
      <c r="J438" s="22" t="n"/>
    </row>
    <row r="439">
      <c r="A439" s="21" t="n"/>
      <c r="B439" s="31" t="n"/>
      <c r="C439" s="22" t="n"/>
      <c r="D439" s="22" t="n"/>
      <c r="E439" s="22" t="n"/>
      <c r="F439" s="22" t="n"/>
      <c r="G439" s="23" t="n"/>
      <c r="H439" s="22" t="n"/>
      <c r="I439" s="22" t="n"/>
      <c r="J439" s="22" t="n"/>
    </row>
    <row r="440">
      <c r="A440" s="21" t="n"/>
      <c r="B440" s="31" t="n"/>
      <c r="C440" s="22" t="n"/>
      <c r="D440" s="22" t="n"/>
      <c r="E440" s="22" t="n"/>
      <c r="F440" s="22" t="n"/>
      <c r="G440" s="23" t="n"/>
      <c r="H440" s="22" t="n"/>
      <c r="I440" s="22" t="n"/>
      <c r="J440" s="22" t="n"/>
    </row>
    <row r="441">
      <c r="A441" s="21" t="n"/>
      <c r="B441" s="31" t="n"/>
      <c r="C441" s="22" t="n"/>
      <c r="D441" s="22" t="n"/>
      <c r="E441" s="22" t="n"/>
      <c r="F441" s="22" t="n"/>
      <c r="G441" s="23" t="n"/>
      <c r="H441" s="22" t="n"/>
      <c r="I441" s="22" t="n"/>
      <c r="J441" s="22" t="n"/>
    </row>
    <row r="442">
      <c r="A442" s="21" t="n"/>
      <c r="B442" s="31" t="n"/>
      <c r="C442" s="22" t="n"/>
      <c r="D442" s="22" t="n"/>
      <c r="E442" s="22" t="n"/>
      <c r="F442" s="22" t="n"/>
      <c r="G442" s="23" t="n"/>
      <c r="H442" s="22" t="n"/>
      <c r="I442" s="22" t="n"/>
      <c r="J442" s="22" t="n"/>
    </row>
    <row r="443">
      <c r="A443" s="21" t="n"/>
      <c r="B443" s="31" t="n"/>
      <c r="C443" s="22" t="n"/>
      <c r="D443" s="22" t="n"/>
      <c r="E443" s="22" t="n"/>
      <c r="F443" s="22" t="n"/>
      <c r="G443" s="23" t="n"/>
      <c r="H443" s="22" t="n"/>
      <c r="I443" s="22" t="n"/>
      <c r="J443" s="22" t="n"/>
    </row>
    <row r="444">
      <c r="A444" s="21" t="n"/>
      <c r="B444" s="31" t="n"/>
      <c r="C444" s="22" t="n"/>
      <c r="D444" s="22" t="n"/>
      <c r="E444" s="22" t="n"/>
      <c r="F444" s="22" t="n"/>
      <c r="G444" s="23" t="n"/>
      <c r="H444" s="22" t="n"/>
      <c r="I444" s="22" t="n"/>
      <c r="J444" s="22" t="n"/>
    </row>
    <row r="445">
      <c r="A445" s="21" t="n"/>
      <c r="B445" s="31" t="n"/>
      <c r="C445" s="22" t="n"/>
      <c r="D445" s="22" t="n"/>
      <c r="E445" s="22" t="n"/>
      <c r="F445" s="22" t="n"/>
      <c r="G445" s="23" t="n"/>
      <c r="H445" s="22" t="n"/>
      <c r="I445" s="22" t="n"/>
      <c r="J445" s="22" t="n"/>
    </row>
    <row r="446">
      <c r="A446" s="21" t="n"/>
      <c r="B446" s="31" t="n"/>
      <c r="C446" s="22" t="n"/>
      <c r="D446" s="22" t="n"/>
      <c r="E446" s="22" t="n"/>
      <c r="F446" s="22" t="n"/>
      <c r="G446" s="23" t="n"/>
      <c r="H446" s="22" t="n"/>
      <c r="I446" s="22" t="n"/>
      <c r="J446" s="22" t="n"/>
    </row>
    <row r="447">
      <c r="A447" s="21" t="n"/>
      <c r="B447" s="31" t="n"/>
      <c r="C447" s="22" t="n"/>
      <c r="D447" s="22" t="n"/>
      <c r="E447" s="22" t="n"/>
      <c r="F447" s="22" t="n"/>
      <c r="G447" s="23" t="n"/>
      <c r="H447" s="22" t="n"/>
      <c r="I447" s="22" t="n"/>
      <c r="J447" s="22" t="n"/>
    </row>
    <row r="448">
      <c r="A448" s="21" t="n"/>
      <c r="B448" s="31" t="n"/>
      <c r="C448" s="22" t="n"/>
      <c r="D448" s="22" t="n"/>
      <c r="E448" s="22" t="n"/>
      <c r="F448" s="22" t="n"/>
      <c r="G448" s="23" t="n"/>
      <c r="H448" s="22" t="n"/>
      <c r="I448" s="22" t="n"/>
      <c r="J448" s="22" t="n"/>
    </row>
    <row r="449">
      <c r="A449" s="21" t="n"/>
      <c r="B449" s="31" t="n"/>
      <c r="C449" s="22" t="n"/>
      <c r="D449" s="22" t="n"/>
      <c r="E449" s="22" t="n"/>
      <c r="F449" s="22" t="n"/>
      <c r="G449" s="23" t="n"/>
      <c r="H449" s="22" t="n"/>
      <c r="I449" s="22" t="n"/>
      <c r="J449" s="22" t="n"/>
    </row>
    <row r="450">
      <c r="A450" s="21" t="n"/>
      <c r="B450" s="31" t="n"/>
      <c r="C450" s="22" t="n"/>
      <c r="D450" s="22" t="n"/>
      <c r="E450" s="22" t="n"/>
      <c r="F450" s="22" t="n"/>
      <c r="G450" s="23" t="n"/>
      <c r="H450" s="22" t="n"/>
      <c r="I450" s="22" t="n"/>
      <c r="J450" s="22" t="n"/>
    </row>
    <row r="451">
      <c r="A451" s="21" t="n"/>
      <c r="B451" s="31" t="n"/>
      <c r="C451" s="22" t="n"/>
      <c r="D451" s="22" t="n"/>
      <c r="E451" s="22" t="n"/>
      <c r="F451" s="22" t="n"/>
      <c r="G451" s="23" t="n"/>
      <c r="H451" s="22" t="n"/>
      <c r="I451" s="22" t="n"/>
      <c r="J451" s="22" t="n"/>
    </row>
    <row r="452">
      <c r="A452" s="21" t="n"/>
      <c r="B452" s="31" t="n"/>
      <c r="C452" s="22" t="n"/>
      <c r="D452" s="22" t="n"/>
      <c r="E452" s="22" t="n"/>
      <c r="F452" s="22" t="n"/>
      <c r="G452" s="23" t="n"/>
      <c r="H452" s="22" t="n"/>
      <c r="I452" s="22" t="n"/>
      <c r="J452" s="22" t="n"/>
    </row>
    <row r="453">
      <c r="A453" s="21" t="n"/>
      <c r="B453" s="31" t="n"/>
      <c r="C453" s="22" t="n"/>
      <c r="D453" s="22" t="n"/>
      <c r="E453" s="22" t="n"/>
      <c r="F453" s="22" t="n"/>
      <c r="G453" s="23" t="n"/>
      <c r="H453" s="22" t="n"/>
      <c r="I453" s="22" t="n"/>
      <c r="J453" s="22" t="n"/>
    </row>
    <row r="454">
      <c r="A454" s="21" t="n"/>
      <c r="B454" s="31" t="n"/>
      <c r="C454" s="22" t="n"/>
      <c r="D454" s="22" t="n"/>
      <c r="E454" s="22" t="n"/>
      <c r="F454" s="22" t="n"/>
      <c r="G454" s="23" t="n"/>
      <c r="H454" s="22" t="n"/>
      <c r="I454" s="22" t="n"/>
      <c r="J454" s="22" t="n"/>
    </row>
    <row r="455">
      <c r="A455" s="21" t="n"/>
      <c r="B455" s="31" t="n"/>
      <c r="C455" s="22" t="n"/>
      <c r="D455" s="22" t="n"/>
      <c r="E455" s="22" t="n"/>
      <c r="F455" s="22" t="n"/>
      <c r="G455" s="23" t="n"/>
      <c r="H455" s="22" t="n"/>
      <c r="I455" s="22" t="n"/>
      <c r="J455" s="22" t="n"/>
    </row>
    <row r="456">
      <c r="A456" s="21" t="n"/>
      <c r="B456" s="31" t="n"/>
      <c r="C456" s="22" t="n"/>
      <c r="D456" s="22" t="n"/>
      <c r="E456" s="22" t="n"/>
      <c r="F456" s="22" t="n"/>
      <c r="G456" s="23" t="n"/>
      <c r="H456" s="22" t="n"/>
      <c r="I456" s="22" t="n"/>
      <c r="J456" s="22" t="n"/>
    </row>
    <row r="457">
      <c r="A457" s="21" t="n"/>
      <c r="B457" s="31" t="n"/>
      <c r="C457" s="22" t="n"/>
      <c r="D457" s="22" t="n"/>
      <c r="E457" s="22" t="n"/>
      <c r="F457" s="22" t="n"/>
      <c r="G457" s="23" t="n"/>
      <c r="H457" s="22" t="n"/>
      <c r="I457" s="22" t="n"/>
      <c r="J457" s="22" t="n"/>
    </row>
    <row r="458">
      <c r="A458" s="21" t="n"/>
      <c r="B458" s="31" t="n"/>
      <c r="C458" s="22" t="n"/>
      <c r="D458" s="22" t="n"/>
      <c r="E458" s="22" t="n"/>
      <c r="F458" s="22" t="n"/>
      <c r="G458" s="23" t="n"/>
      <c r="H458" s="22" t="n"/>
      <c r="I458" s="22" t="n"/>
      <c r="J458" s="22" t="n"/>
    </row>
    <row r="459">
      <c r="A459" s="21" t="n"/>
      <c r="B459" s="31" t="n"/>
      <c r="C459" s="22" t="n"/>
      <c r="D459" s="22" t="n"/>
      <c r="E459" s="22" t="n"/>
      <c r="F459" s="22" t="n"/>
      <c r="G459" s="23" t="n"/>
      <c r="H459" s="22" t="n"/>
      <c r="I459" s="22" t="n"/>
      <c r="J459" s="22" t="n"/>
    </row>
    <row r="460">
      <c r="A460" s="21" t="n"/>
      <c r="B460" s="31" t="n"/>
      <c r="C460" s="22" t="n"/>
      <c r="D460" s="22" t="n"/>
      <c r="E460" s="22" t="n"/>
      <c r="F460" s="22" t="n"/>
      <c r="G460" s="23" t="n"/>
      <c r="H460" s="22" t="n"/>
      <c r="I460" s="22" t="n"/>
      <c r="J460" s="22" t="n"/>
    </row>
    <row r="461">
      <c r="A461" s="21" t="n"/>
      <c r="B461" s="31" t="n"/>
      <c r="C461" s="22" t="n"/>
      <c r="D461" s="22" t="n"/>
      <c r="E461" s="22" t="n"/>
      <c r="F461" s="22" t="n"/>
      <c r="G461" s="23" t="n"/>
      <c r="H461" s="22" t="n"/>
      <c r="I461" s="22" t="n"/>
      <c r="J461" s="22" t="n"/>
    </row>
    <row r="462">
      <c r="A462" s="21" t="n"/>
      <c r="B462" s="31" t="n"/>
      <c r="C462" s="22" t="n"/>
      <c r="D462" s="22" t="n"/>
      <c r="E462" s="22" t="n"/>
      <c r="F462" s="22" t="n"/>
      <c r="G462" s="23" t="n"/>
      <c r="H462" s="22" t="n"/>
      <c r="I462" s="22" t="n"/>
      <c r="J462" s="22" t="n"/>
    </row>
    <row r="463">
      <c r="A463" s="21" t="n"/>
      <c r="B463" s="31" t="n"/>
      <c r="C463" s="22" t="n"/>
      <c r="D463" s="22" t="n"/>
      <c r="E463" s="22" t="n"/>
      <c r="F463" s="22" t="n"/>
      <c r="G463" s="23" t="n"/>
      <c r="H463" s="22" t="n"/>
      <c r="I463" s="22" t="n"/>
      <c r="J463" s="22" t="n"/>
    </row>
    <row r="464">
      <c r="A464" s="21" t="n"/>
      <c r="B464" s="31" t="n"/>
      <c r="C464" s="22" t="n"/>
      <c r="D464" s="22" t="n"/>
      <c r="E464" s="22" t="n"/>
      <c r="F464" s="22" t="n"/>
      <c r="G464" s="23" t="n"/>
      <c r="H464" s="22" t="n"/>
      <c r="I464" s="22" t="n"/>
      <c r="J464" s="22" t="n"/>
    </row>
    <row r="465">
      <c r="A465" s="21" t="n"/>
      <c r="B465" s="31" t="n"/>
      <c r="C465" s="22" t="n"/>
      <c r="D465" s="22" t="n"/>
      <c r="E465" s="22" t="n"/>
      <c r="F465" s="22" t="n"/>
      <c r="G465" s="23" t="n"/>
      <c r="H465" s="22" t="n"/>
      <c r="I465" s="22" t="n"/>
      <c r="J465" s="22" t="n"/>
    </row>
    <row r="466">
      <c r="A466" s="21" t="n"/>
      <c r="B466" s="31" t="n"/>
      <c r="C466" s="22" t="n"/>
      <c r="D466" s="22" t="n"/>
      <c r="E466" s="22" t="n"/>
      <c r="F466" s="22" t="n"/>
      <c r="G466" s="23" t="n"/>
      <c r="H466" s="22" t="n"/>
      <c r="I466" s="22" t="n"/>
      <c r="J466" s="22" t="n"/>
    </row>
    <row r="467">
      <c r="A467" s="21" t="n"/>
      <c r="B467" s="31" t="n"/>
      <c r="C467" s="22" t="n"/>
      <c r="D467" s="22" t="n"/>
      <c r="E467" s="22" t="n"/>
      <c r="F467" s="22" t="n"/>
      <c r="G467" s="23" t="n"/>
      <c r="H467" s="22" t="n"/>
      <c r="I467" s="22" t="n"/>
      <c r="J467" s="22" t="n"/>
    </row>
    <row r="468">
      <c r="A468" s="21" t="n"/>
      <c r="B468" s="31" t="n"/>
      <c r="C468" s="22" t="n"/>
      <c r="D468" s="22" t="n"/>
      <c r="E468" s="22" t="n"/>
      <c r="F468" s="22" t="n"/>
      <c r="G468" s="23" t="n"/>
      <c r="H468" s="22" t="n"/>
      <c r="I468" s="22" t="n"/>
      <c r="J468" s="22" t="n"/>
    </row>
    <row r="469">
      <c r="A469" s="21" t="n"/>
      <c r="B469" s="31" t="n"/>
      <c r="C469" s="22" t="n"/>
      <c r="D469" s="22" t="n"/>
      <c r="E469" s="22" t="n"/>
      <c r="F469" s="22" t="n"/>
      <c r="G469" s="23" t="n"/>
      <c r="H469" s="22" t="n"/>
      <c r="I469" s="22" t="n"/>
      <c r="J469" s="22" t="n"/>
    </row>
    <row r="470">
      <c r="A470" s="21" t="n"/>
      <c r="B470" s="31" t="n"/>
      <c r="C470" s="22" t="n"/>
      <c r="D470" s="22" t="n"/>
      <c r="E470" s="22" t="n"/>
      <c r="F470" s="22" t="n"/>
      <c r="G470" s="23" t="n"/>
      <c r="H470" s="22" t="n"/>
      <c r="I470" s="22" t="n"/>
      <c r="J470" s="22" t="n"/>
    </row>
    <row r="471">
      <c r="A471" s="21" t="n"/>
      <c r="B471" s="31" t="n"/>
      <c r="C471" s="22" t="n"/>
      <c r="D471" s="22" t="n"/>
      <c r="E471" s="22" t="n"/>
      <c r="F471" s="22" t="n"/>
      <c r="G471" s="23" t="n"/>
      <c r="H471" s="22" t="n"/>
      <c r="I471" s="22" t="n"/>
      <c r="J471" s="22" t="n"/>
    </row>
    <row r="472">
      <c r="A472" s="21" t="n"/>
      <c r="B472" s="31" t="n"/>
      <c r="C472" s="22" t="n"/>
      <c r="D472" s="22" t="n"/>
      <c r="E472" s="22" t="n"/>
      <c r="F472" s="22" t="n"/>
      <c r="G472" s="23" t="n"/>
      <c r="H472" s="22" t="n"/>
      <c r="I472" s="22" t="n"/>
      <c r="J472" s="22" t="n"/>
    </row>
    <row r="473">
      <c r="A473" s="21" t="n"/>
      <c r="B473" s="31" t="n"/>
      <c r="C473" s="22" t="n"/>
      <c r="D473" s="22" t="n"/>
      <c r="E473" s="22" t="n"/>
      <c r="F473" s="22" t="n"/>
      <c r="G473" s="23" t="n"/>
      <c r="H473" s="22" t="n"/>
      <c r="I473" s="22" t="n"/>
      <c r="J473" s="22" t="n"/>
    </row>
    <row r="474">
      <c r="A474" s="21" t="n"/>
      <c r="B474" s="31" t="n"/>
      <c r="C474" s="22" t="n"/>
      <c r="D474" s="22" t="n"/>
      <c r="E474" s="22" t="n"/>
      <c r="F474" s="22" t="n"/>
      <c r="G474" s="23" t="n"/>
      <c r="H474" s="22" t="n"/>
      <c r="I474" s="22" t="n"/>
      <c r="J474" s="22" t="n"/>
    </row>
    <row r="475">
      <c r="A475" s="21" t="n"/>
      <c r="B475" s="31" t="n"/>
      <c r="C475" s="22" t="n"/>
      <c r="D475" s="22" t="n"/>
      <c r="E475" s="22" t="n"/>
      <c r="F475" s="22" t="n"/>
      <c r="G475" s="23" t="n"/>
      <c r="H475" s="22" t="n"/>
      <c r="I475" s="22" t="n"/>
      <c r="J475" s="22" t="n"/>
    </row>
    <row r="476">
      <c r="A476" s="21" t="n"/>
      <c r="B476" s="31" t="n"/>
      <c r="C476" s="22" t="n"/>
      <c r="D476" s="22" t="n"/>
      <c r="E476" s="22" t="n"/>
      <c r="F476" s="22" t="n"/>
      <c r="G476" s="23" t="n"/>
      <c r="H476" s="22" t="n"/>
      <c r="I476" s="22" t="n"/>
      <c r="J476" s="22" t="n"/>
    </row>
    <row r="477">
      <c r="A477" s="21" t="n"/>
      <c r="B477" s="31" t="n"/>
      <c r="C477" s="22" t="n"/>
      <c r="D477" s="22" t="n"/>
      <c r="E477" s="22" t="n"/>
      <c r="F477" s="22" t="n"/>
      <c r="G477" s="23" t="n"/>
      <c r="H477" s="22" t="n"/>
      <c r="I477" s="22" t="n"/>
      <c r="J477" s="22" t="n"/>
    </row>
    <row r="478">
      <c r="A478" s="21" t="n"/>
      <c r="B478" s="31" t="n"/>
      <c r="C478" s="22" t="n"/>
      <c r="D478" s="22" t="n"/>
      <c r="E478" s="22" t="n"/>
      <c r="F478" s="22" t="n"/>
      <c r="G478" s="23" t="n"/>
      <c r="H478" s="22" t="n"/>
      <c r="I478" s="22" t="n"/>
      <c r="J478" s="22" t="n"/>
    </row>
    <row r="479">
      <c r="A479" s="21" t="n"/>
      <c r="B479" s="31" t="n"/>
      <c r="C479" s="22" t="n"/>
      <c r="D479" s="22" t="n"/>
      <c r="E479" s="22" t="n"/>
      <c r="F479" s="22" t="n"/>
      <c r="G479" s="23" t="n"/>
      <c r="H479" s="22" t="n"/>
      <c r="I479" s="22" t="n"/>
      <c r="J479" s="22" t="n"/>
    </row>
    <row r="480">
      <c r="A480" s="21" t="n"/>
      <c r="B480" s="31" t="n"/>
      <c r="C480" s="22" t="n"/>
      <c r="D480" s="22" t="n"/>
      <c r="E480" s="22" t="n"/>
      <c r="F480" s="22" t="n"/>
      <c r="G480" s="23" t="n"/>
      <c r="H480" s="22" t="n"/>
      <c r="I480" s="22" t="n"/>
      <c r="J480" s="22" t="n"/>
    </row>
    <row r="481">
      <c r="A481" s="21" t="n"/>
      <c r="B481" s="31" t="n"/>
      <c r="C481" s="22" t="n"/>
      <c r="D481" s="22" t="n"/>
      <c r="E481" s="22" t="n"/>
      <c r="F481" s="22" t="n"/>
      <c r="G481" s="23" t="n"/>
      <c r="H481" s="22" t="n"/>
      <c r="I481" s="22" t="n"/>
      <c r="J481" s="22" t="n"/>
    </row>
    <row r="482">
      <c r="A482" s="21" t="n"/>
      <c r="B482" s="31" t="n"/>
      <c r="C482" s="22" t="n"/>
      <c r="D482" s="22" t="n"/>
      <c r="E482" s="22" t="n"/>
      <c r="F482" s="22" t="n"/>
      <c r="G482" s="23" t="n"/>
      <c r="H482" s="22" t="n"/>
      <c r="I482" s="22" t="n"/>
      <c r="J482" s="22" t="n"/>
    </row>
    <row r="483">
      <c r="A483" s="21" t="n"/>
      <c r="B483" s="31" t="n"/>
      <c r="C483" s="22" t="n"/>
      <c r="D483" s="22" t="n"/>
      <c r="E483" s="22" t="n"/>
      <c r="F483" s="22" t="n"/>
      <c r="G483" s="23" t="n"/>
      <c r="H483" s="22" t="n"/>
      <c r="I483" s="22" t="n"/>
      <c r="J483" s="22" t="n"/>
    </row>
    <row r="484">
      <c r="A484" s="21" t="n"/>
      <c r="B484" s="31" t="n"/>
      <c r="C484" s="22" t="n"/>
      <c r="D484" s="22" t="n"/>
      <c r="E484" s="22" t="n"/>
      <c r="F484" s="22" t="n"/>
      <c r="G484" s="23" t="n"/>
      <c r="H484" s="22" t="n"/>
      <c r="I484" s="22" t="n"/>
      <c r="J484" s="22" t="n"/>
    </row>
    <row r="485">
      <c r="A485" s="21" t="n"/>
      <c r="B485" s="31" t="n"/>
      <c r="C485" s="22" t="n"/>
      <c r="D485" s="22" t="n"/>
      <c r="E485" s="22" t="n"/>
      <c r="F485" s="22" t="n"/>
      <c r="G485" s="23" t="n"/>
      <c r="H485" s="22" t="n"/>
      <c r="I485" s="22" t="n"/>
      <c r="J485" s="22" t="n"/>
    </row>
    <row r="486">
      <c r="A486" s="21" t="n"/>
      <c r="B486" s="31" t="n"/>
      <c r="C486" s="22" t="n"/>
      <c r="D486" s="22" t="n"/>
      <c r="E486" s="22" t="n"/>
      <c r="F486" s="22" t="n"/>
      <c r="G486" s="23" t="n"/>
      <c r="H486" s="22" t="n"/>
      <c r="I486" s="22" t="n"/>
      <c r="J486" s="22" t="n"/>
    </row>
    <row r="487">
      <c r="A487" s="21" t="n"/>
      <c r="B487" s="31" t="n"/>
      <c r="C487" s="22" t="n"/>
      <c r="D487" s="22" t="n"/>
      <c r="E487" s="22" t="n"/>
      <c r="F487" s="22" t="n"/>
      <c r="G487" s="23" t="n"/>
      <c r="H487" s="22" t="n"/>
      <c r="I487" s="22" t="n"/>
      <c r="J487" s="22" t="n"/>
    </row>
    <row r="488">
      <c r="A488" s="21" t="n"/>
      <c r="B488" s="31" t="n"/>
      <c r="C488" s="22" t="n"/>
      <c r="D488" s="22" t="n"/>
      <c r="E488" s="22" t="n"/>
      <c r="F488" s="22" t="n"/>
      <c r="G488" s="23" t="n"/>
      <c r="H488" s="22" t="n"/>
      <c r="I488" s="22" t="n"/>
      <c r="J488" s="22" t="n"/>
    </row>
    <row r="489">
      <c r="A489" s="21" t="n"/>
      <c r="B489" s="31" t="n"/>
      <c r="C489" s="22" t="n"/>
      <c r="D489" s="22" t="n"/>
      <c r="E489" s="22" t="n"/>
      <c r="F489" s="22" t="n"/>
      <c r="G489" s="23" t="n"/>
      <c r="H489" s="22" t="n"/>
      <c r="I489" s="22" t="n"/>
      <c r="J489" s="22" t="n"/>
    </row>
    <row r="490">
      <c r="A490" s="21" t="n"/>
      <c r="B490" s="31" t="n"/>
      <c r="C490" s="22" t="n"/>
      <c r="D490" s="22" t="n"/>
      <c r="E490" s="22" t="n"/>
      <c r="F490" s="22" t="n"/>
      <c r="G490" s="23" t="n"/>
      <c r="H490" s="22" t="n"/>
      <c r="I490" s="22" t="n"/>
      <c r="J490" s="22" t="n"/>
    </row>
    <row r="491">
      <c r="A491" s="21" t="n"/>
      <c r="B491" s="31" t="n"/>
      <c r="C491" s="22" t="n"/>
      <c r="D491" s="22" t="n"/>
      <c r="E491" s="22" t="n"/>
      <c r="F491" s="22" t="n"/>
      <c r="G491" s="23" t="n"/>
      <c r="H491" s="22" t="n"/>
      <c r="I491" s="22" t="n"/>
      <c r="J491" s="22" t="n"/>
    </row>
    <row r="492">
      <c r="A492" s="21" t="n"/>
      <c r="B492" s="31" t="n"/>
      <c r="C492" s="22" t="n"/>
      <c r="D492" s="22" t="n"/>
      <c r="E492" s="22" t="n"/>
      <c r="F492" s="22" t="n"/>
      <c r="G492" s="23" t="n"/>
      <c r="H492" s="22" t="n"/>
      <c r="I492" s="22" t="n"/>
      <c r="J492" s="22" t="n"/>
    </row>
    <row r="493">
      <c r="A493" s="21" t="n"/>
      <c r="B493" s="31" t="n"/>
      <c r="C493" s="22" t="n"/>
      <c r="D493" s="22" t="n"/>
      <c r="E493" s="22" t="n"/>
      <c r="F493" s="22" t="n"/>
      <c r="G493" s="23" t="n"/>
      <c r="H493" s="22" t="n"/>
      <c r="I493" s="22" t="n"/>
      <c r="J493" s="22" t="n"/>
    </row>
    <row r="494">
      <c r="A494" s="21" t="n"/>
      <c r="B494" s="31" t="n"/>
      <c r="C494" s="22" t="n"/>
      <c r="D494" s="22" t="n"/>
      <c r="E494" s="22" t="n"/>
      <c r="F494" s="22" t="n"/>
      <c r="G494" s="23" t="n"/>
      <c r="H494" s="22" t="n"/>
      <c r="I494" s="22" t="n"/>
      <c r="J494" s="22" t="n"/>
    </row>
    <row r="495">
      <c r="A495" s="21" t="n"/>
      <c r="B495" s="31" t="n"/>
      <c r="C495" s="22" t="n"/>
      <c r="D495" s="22" t="n"/>
      <c r="E495" s="22" t="n"/>
      <c r="F495" s="22" t="n"/>
      <c r="G495" s="23" t="n"/>
      <c r="H495" s="22" t="n"/>
      <c r="I495" s="22" t="n"/>
      <c r="J495" s="22" t="n"/>
    </row>
    <row r="496">
      <c r="A496" s="21" t="n"/>
      <c r="B496" s="31" t="n"/>
      <c r="C496" s="22" t="n"/>
      <c r="D496" s="22" t="n"/>
      <c r="E496" s="22" t="n"/>
      <c r="F496" s="22" t="n"/>
      <c r="G496" s="23" t="n"/>
      <c r="H496" s="22" t="n"/>
      <c r="I496" s="22" t="n"/>
      <c r="J496" s="22" t="n"/>
    </row>
    <row r="497">
      <c r="A497" s="21" t="n"/>
      <c r="B497" s="31" t="n"/>
      <c r="C497" s="22" t="n"/>
      <c r="D497" s="22" t="n"/>
      <c r="E497" s="22" t="n"/>
      <c r="F497" s="22" t="n"/>
      <c r="G497" s="23" t="n"/>
      <c r="H497" s="22" t="n"/>
      <c r="I497" s="22" t="n"/>
      <c r="J497" s="22" t="n"/>
    </row>
    <row r="498">
      <c r="A498" s="21" t="n"/>
      <c r="B498" s="31" t="n"/>
      <c r="C498" s="22" t="n"/>
      <c r="D498" s="22" t="n"/>
      <c r="E498" s="22" t="n"/>
      <c r="F498" s="22" t="n"/>
      <c r="G498" s="23" t="n"/>
      <c r="H498" s="22" t="n"/>
      <c r="I498" s="22" t="n"/>
      <c r="J498" s="22" t="n"/>
    </row>
    <row r="499">
      <c r="A499" s="21" t="n"/>
      <c r="B499" s="31" t="n"/>
      <c r="C499" s="22" t="n"/>
      <c r="D499" s="22" t="n"/>
      <c r="E499" s="22" t="n"/>
      <c r="F499" s="22" t="n"/>
      <c r="G499" s="23" t="n"/>
      <c r="H499" s="22" t="n"/>
      <c r="I499" s="22" t="n"/>
      <c r="J499" s="22" t="n"/>
    </row>
    <row r="500">
      <c r="A500" s="21" t="n"/>
      <c r="B500" s="31" t="n"/>
      <c r="C500" s="22" t="n"/>
      <c r="D500" s="22" t="n"/>
      <c r="E500" s="22" t="n"/>
      <c r="F500" s="22" t="n"/>
      <c r="G500" s="23" t="n"/>
      <c r="H500" s="22" t="n"/>
      <c r="I500" s="22" t="n"/>
      <c r="J500" s="22" t="n"/>
    </row>
    <row r="501">
      <c r="A501" s="21" t="n"/>
      <c r="B501" s="31" t="n"/>
      <c r="C501" s="22" t="n"/>
      <c r="D501" s="22" t="n"/>
      <c r="E501" s="22" t="n"/>
      <c r="F501" s="22" t="n"/>
      <c r="G501" s="23" t="n"/>
      <c r="H501" s="22" t="n"/>
      <c r="I501" s="22" t="n"/>
      <c r="J501" s="22" t="n"/>
    </row>
    <row r="502">
      <c r="A502" s="21" t="n"/>
      <c r="B502" s="31" t="n"/>
      <c r="C502" s="22" t="n"/>
      <c r="D502" s="22" t="n"/>
      <c r="E502" s="22" t="n"/>
      <c r="F502" s="22" t="n"/>
      <c r="G502" s="23" t="n"/>
      <c r="H502" s="22" t="n"/>
      <c r="I502" s="22" t="n"/>
      <c r="J502" s="22" t="n"/>
    </row>
    <row r="503">
      <c r="A503" s="21" t="n"/>
      <c r="B503" s="31" t="n"/>
      <c r="C503" s="22" t="n"/>
      <c r="D503" s="22" t="n"/>
      <c r="E503" s="22" t="n"/>
      <c r="F503" s="22" t="n"/>
      <c r="G503" s="23" t="n"/>
      <c r="H503" s="22" t="n"/>
      <c r="I503" s="22" t="n"/>
      <c r="J503" s="22" t="n"/>
    </row>
    <row r="504">
      <c r="A504" s="21" t="n"/>
      <c r="B504" s="31" t="n"/>
      <c r="C504" s="22" t="n"/>
      <c r="D504" s="22" t="n"/>
      <c r="E504" s="22" t="n"/>
      <c r="F504" s="22" t="n"/>
      <c r="G504" s="23" t="n"/>
      <c r="H504" s="22" t="n"/>
      <c r="I504" s="22" t="n"/>
      <c r="J504" s="22" t="n"/>
    </row>
    <row r="505">
      <c r="A505" s="21" t="n"/>
      <c r="B505" s="31" t="n"/>
      <c r="C505" s="22" t="n"/>
      <c r="D505" s="22" t="n"/>
      <c r="E505" s="22" t="n"/>
      <c r="F505" s="22" t="n"/>
      <c r="G505" s="23" t="n"/>
      <c r="H505" s="22" t="n"/>
      <c r="I505" s="22" t="n"/>
      <c r="J505" s="22" t="n"/>
    </row>
    <row r="506">
      <c r="A506" s="21" t="n"/>
      <c r="B506" s="31" t="n"/>
      <c r="C506" s="22" t="n"/>
      <c r="D506" s="22" t="n"/>
      <c r="E506" s="22" t="n"/>
      <c r="F506" s="22" t="n"/>
      <c r="G506" s="23" t="n"/>
      <c r="H506" s="22" t="n"/>
      <c r="I506" s="22" t="n"/>
      <c r="J506" s="22" t="n"/>
    </row>
    <row r="507">
      <c r="A507" s="21" t="n"/>
      <c r="B507" s="31" t="n"/>
      <c r="C507" s="22" t="n"/>
      <c r="D507" s="22" t="n"/>
      <c r="E507" s="22" t="n"/>
      <c r="F507" s="22" t="n"/>
      <c r="G507" s="23" t="n"/>
      <c r="H507" s="22" t="n"/>
      <c r="I507" s="22" t="n"/>
      <c r="J507" s="22" t="n"/>
    </row>
    <row r="508">
      <c r="A508" s="21" t="n"/>
      <c r="B508" s="31" t="n"/>
      <c r="C508" s="22" t="n"/>
      <c r="D508" s="22" t="n"/>
      <c r="E508" s="22" t="n"/>
      <c r="F508" s="22" t="n"/>
      <c r="G508" s="23" t="n"/>
      <c r="H508" s="22" t="n"/>
      <c r="I508" s="22" t="n"/>
      <c r="J508" s="22" t="n"/>
    </row>
    <row r="509">
      <c r="A509" s="21" t="n"/>
      <c r="B509" s="31" t="n"/>
      <c r="C509" s="22" t="n"/>
      <c r="D509" s="22" t="n"/>
      <c r="E509" s="22" t="n"/>
      <c r="F509" s="22" t="n"/>
      <c r="G509" s="23" t="n"/>
      <c r="H509" s="22" t="n"/>
      <c r="I509" s="22" t="n"/>
      <c r="J509" s="22" t="n"/>
    </row>
    <row r="510">
      <c r="A510" s="21" t="n"/>
      <c r="B510" s="31" t="n"/>
      <c r="C510" s="22" t="n"/>
      <c r="D510" s="22" t="n"/>
      <c r="E510" s="22" t="n"/>
      <c r="F510" s="22" t="n"/>
      <c r="G510" s="23" t="n"/>
      <c r="H510" s="22" t="n"/>
      <c r="I510" s="22" t="n"/>
      <c r="J510" s="22" t="n"/>
    </row>
    <row r="511">
      <c r="A511" s="21" t="n"/>
      <c r="B511" s="31" t="n"/>
      <c r="C511" s="22" t="n"/>
      <c r="D511" s="22" t="n"/>
      <c r="E511" s="22" t="n"/>
      <c r="F511" s="22" t="n"/>
      <c r="G511" s="23" t="n"/>
      <c r="H511" s="22" t="n"/>
      <c r="I511" s="22" t="n"/>
      <c r="J511" s="22" t="n"/>
    </row>
    <row r="512">
      <c r="A512" s="21" t="n"/>
      <c r="B512" s="31" t="n"/>
      <c r="C512" s="22" t="n"/>
      <c r="D512" s="22" t="n"/>
      <c r="E512" s="22" t="n"/>
      <c r="F512" s="22" t="n"/>
      <c r="G512" s="23" t="n"/>
      <c r="H512" s="22" t="n"/>
      <c r="I512" s="22" t="n"/>
      <c r="J512" s="22" t="n"/>
    </row>
    <row r="513">
      <c r="A513" s="21" t="n"/>
      <c r="B513" s="31" t="n"/>
      <c r="C513" s="22" t="n"/>
      <c r="D513" s="22" t="n"/>
      <c r="E513" s="22" t="n"/>
      <c r="F513" s="22" t="n"/>
      <c r="G513" s="23" t="n"/>
      <c r="H513" s="22" t="n"/>
      <c r="I513" s="22" t="n"/>
      <c r="J513" s="22" t="n"/>
    </row>
    <row r="514">
      <c r="A514" s="21" t="n"/>
      <c r="B514" s="31" t="n"/>
      <c r="C514" s="22" t="n"/>
      <c r="D514" s="22" t="n"/>
      <c r="E514" s="22" t="n"/>
      <c r="F514" s="22" t="n"/>
      <c r="G514" s="23" t="n"/>
      <c r="H514" s="22" t="n"/>
      <c r="I514" s="22" t="n"/>
      <c r="J514" s="22" t="n"/>
    </row>
    <row r="515">
      <c r="A515" s="21" t="n"/>
      <c r="B515" s="31" t="n"/>
      <c r="C515" s="22" t="n"/>
      <c r="D515" s="22" t="n"/>
      <c r="E515" s="22" t="n"/>
      <c r="F515" s="22" t="n"/>
      <c r="G515" s="23" t="n"/>
      <c r="H515" s="22" t="n"/>
      <c r="I515" s="22" t="n"/>
      <c r="J515" s="22" t="n"/>
    </row>
    <row r="516">
      <c r="A516" s="21" t="n"/>
      <c r="B516" s="31" t="n"/>
      <c r="C516" s="22" t="n"/>
      <c r="D516" s="22" t="n"/>
      <c r="E516" s="22" t="n"/>
      <c r="F516" s="22" t="n"/>
      <c r="G516" s="23" t="n"/>
      <c r="H516" s="22" t="n"/>
      <c r="I516" s="22" t="n"/>
      <c r="J516" s="22" t="n"/>
    </row>
    <row r="517">
      <c r="A517" s="21" t="n"/>
      <c r="B517" s="31" t="n"/>
      <c r="C517" s="22" t="n"/>
      <c r="D517" s="22" t="n"/>
      <c r="E517" s="22" t="n"/>
      <c r="F517" s="22" t="n"/>
      <c r="G517" s="23" t="n"/>
      <c r="H517" s="22" t="n"/>
      <c r="I517" s="22" t="n"/>
      <c r="J517" s="22" t="n"/>
    </row>
    <row r="518">
      <c r="A518" s="21" t="n"/>
      <c r="B518" s="31" t="n"/>
      <c r="C518" s="22" t="n"/>
      <c r="D518" s="22" t="n"/>
      <c r="E518" s="22" t="n"/>
      <c r="F518" s="22" t="n"/>
      <c r="G518" s="23" t="n"/>
      <c r="H518" s="22" t="n"/>
      <c r="I518" s="22" t="n"/>
      <c r="J518" s="22" t="n"/>
    </row>
    <row r="519">
      <c r="A519" s="21" t="n"/>
      <c r="B519" s="31" t="n"/>
      <c r="C519" s="22" t="n"/>
      <c r="D519" s="22" t="n"/>
      <c r="E519" s="22" t="n"/>
      <c r="F519" s="22" t="n"/>
      <c r="G519" s="23" t="n"/>
      <c r="H519" s="22" t="n"/>
      <c r="I519" s="22" t="n"/>
      <c r="J519" s="22" t="n"/>
    </row>
    <row r="520">
      <c r="A520" s="21" t="n"/>
      <c r="B520" s="31" t="n"/>
      <c r="C520" s="22" t="n"/>
      <c r="D520" s="22" t="n"/>
      <c r="E520" s="22" t="n"/>
      <c r="F520" s="22" t="n"/>
      <c r="G520" s="23" t="n"/>
      <c r="H520" s="22" t="n"/>
      <c r="I520" s="22" t="n"/>
      <c r="J520" s="22" t="n"/>
    </row>
    <row r="521">
      <c r="A521" s="21" t="n"/>
      <c r="B521" s="31" t="n"/>
      <c r="C521" s="22" t="n"/>
      <c r="D521" s="22" t="n"/>
      <c r="E521" s="22" t="n"/>
      <c r="F521" s="22" t="n"/>
      <c r="G521" s="23" t="n"/>
      <c r="H521" s="22" t="n"/>
      <c r="I521" s="22" t="n"/>
      <c r="J521" s="22" t="n"/>
    </row>
    <row r="522">
      <c r="A522" s="21" t="n"/>
      <c r="B522" s="31" t="n"/>
      <c r="C522" s="22" t="n"/>
      <c r="D522" s="22" t="n"/>
      <c r="E522" s="22" t="n"/>
      <c r="F522" s="22" t="n"/>
      <c r="G522" s="23" t="n"/>
      <c r="H522" s="22" t="n"/>
      <c r="I522" s="22" t="n"/>
      <c r="J522" s="22" t="n"/>
    </row>
    <row r="523">
      <c r="A523" s="21" t="n"/>
      <c r="B523" s="31" t="n"/>
      <c r="C523" s="22" t="n"/>
      <c r="D523" s="22" t="n"/>
      <c r="E523" s="22" t="n"/>
      <c r="F523" s="22" t="n"/>
      <c r="G523" s="23" t="n"/>
      <c r="H523" s="22" t="n"/>
      <c r="I523" s="22" t="n"/>
      <c r="J523" s="22" t="n"/>
    </row>
    <row r="524">
      <c r="A524" s="21" t="n"/>
      <c r="B524" s="31" t="n"/>
      <c r="C524" s="22" t="n"/>
      <c r="D524" s="22" t="n"/>
      <c r="E524" s="22" t="n"/>
      <c r="F524" s="22" t="n"/>
      <c r="G524" s="23" t="n"/>
      <c r="H524" s="22" t="n"/>
      <c r="I524" s="22" t="n"/>
      <c r="J524" s="22" t="n"/>
    </row>
    <row r="525">
      <c r="A525" s="21" t="n"/>
      <c r="B525" s="31" t="n"/>
      <c r="C525" s="22" t="n"/>
      <c r="D525" s="22" t="n"/>
      <c r="E525" s="22" t="n"/>
      <c r="F525" s="22" t="n"/>
      <c r="G525" s="23" t="n"/>
      <c r="H525" s="22" t="n"/>
      <c r="I525" s="22" t="n"/>
      <c r="J525" s="22" t="n"/>
    </row>
    <row r="526">
      <c r="A526" s="21" t="n"/>
      <c r="B526" s="31" t="n"/>
      <c r="C526" s="22" t="n"/>
      <c r="D526" s="22" t="n"/>
      <c r="E526" s="22" t="n"/>
      <c r="F526" s="22" t="n"/>
      <c r="G526" s="23" t="n"/>
      <c r="H526" s="22" t="n"/>
      <c r="I526" s="22" t="n"/>
      <c r="J526" s="22" t="n"/>
    </row>
    <row r="527">
      <c r="A527" s="21" t="n"/>
      <c r="B527" s="31" t="n"/>
      <c r="C527" s="22" t="n"/>
      <c r="D527" s="22" t="n"/>
      <c r="E527" s="22" t="n"/>
      <c r="F527" s="22" t="n"/>
      <c r="G527" s="23" t="n"/>
      <c r="H527" s="22" t="n"/>
      <c r="I527" s="22" t="n"/>
      <c r="J527" s="22" t="n"/>
    </row>
    <row r="528">
      <c r="A528" s="21" t="n"/>
      <c r="B528" s="31" t="n"/>
      <c r="C528" s="22" t="n"/>
      <c r="D528" s="22" t="n"/>
      <c r="E528" s="22" t="n"/>
      <c r="F528" s="22" t="n"/>
      <c r="G528" s="23" t="n"/>
      <c r="H528" s="22" t="n"/>
      <c r="I528" s="22" t="n"/>
      <c r="J528" s="22" t="n"/>
    </row>
    <row r="529">
      <c r="A529" s="21" t="n"/>
      <c r="B529" s="31" t="n"/>
      <c r="C529" s="22" t="n"/>
      <c r="D529" s="22" t="n"/>
      <c r="E529" s="22" t="n"/>
      <c r="F529" s="22" t="n"/>
      <c r="G529" s="23" t="n"/>
      <c r="H529" s="22" t="n"/>
      <c r="I529" s="22" t="n"/>
      <c r="J529" s="22" t="n"/>
    </row>
    <row r="530">
      <c r="A530" s="21" t="n"/>
      <c r="B530" s="31" t="n"/>
      <c r="C530" s="22" t="n"/>
      <c r="D530" s="22" t="n"/>
      <c r="E530" s="22" t="n"/>
      <c r="F530" s="22" t="n"/>
      <c r="G530" s="23" t="n"/>
      <c r="H530" s="22" t="n"/>
      <c r="I530" s="22" t="n"/>
      <c r="J530" s="22" t="n"/>
    </row>
    <row r="531">
      <c r="A531" s="21" t="n"/>
      <c r="B531" s="31" t="n"/>
      <c r="C531" s="22" t="n"/>
      <c r="D531" s="22" t="n"/>
      <c r="E531" s="22" t="n"/>
      <c r="F531" s="22" t="n"/>
      <c r="G531" s="23" t="n"/>
      <c r="H531" s="22" t="n"/>
      <c r="I531" s="22" t="n"/>
      <c r="J531" s="22" t="n"/>
    </row>
    <row r="532">
      <c r="A532" s="21" t="n"/>
      <c r="B532" s="31" t="n"/>
      <c r="C532" s="22" t="n"/>
      <c r="D532" s="22" t="n"/>
      <c r="E532" s="22" t="n"/>
      <c r="F532" s="22" t="n"/>
      <c r="G532" s="23" t="n"/>
      <c r="H532" s="22" t="n"/>
      <c r="I532" s="22" t="n"/>
      <c r="J532" s="22" t="n"/>
    </row>
    <row r="533">
      <c r="A533" s="21" t="n"/>
      <c r="B533" s="31" t="n"/>
      <c r="C533" s="22" t="n"/>
      <c r="D533" s="22" t="n"/>
      <c r="E533" s="22" t="n"/>
      <c r="F533" s="22" t="n"/>
      <c r="G533" s="23" t="n"/>
      <c r="H533" s="22" t="n"/>
      <c r="I533" s="22" t="n"/>
      <c r="J533" s="22" t="n"/>
    </row>
    <row r="534">
      <c r="A534" s="21" t="n"/>
      <c r="B534" s="31" t="n"/>
      <c r="C534" s="22" t="n"/>
      <c r="D534" s="22" t="n"/>
      <c r="E534" s="22" t="n"/>
      <c r="F534" s="22" t="n"/>
      <c r="G534" s="23" t="n"/>
      <c r="H534" s="22" t="n"/>
      <c r="I534" s="22" t="n"/>
      <c r="J534" s="22" t="n"/>
    </row>
    <row r="535">
      <c r="A535" s="21" t="n"/>
      <c r="B535" s="31" t="n"/>
      <c r="C535" s="22" t="n"/>
      <c r="D535" s="22" t="n"/>
      <c r="E535" s="22" t="n"/>
      <c r="F535" s="22" t="n"/>
      <c r="G535" s="23" t="n"/>
      <c r="H535" s="22" t="n"/>
      <c r="I535" s="22" t="n"/>
      <c r="J535" s="22" t="n"/>
    </row>
    <row r="536">
      <c r="A536" s="21" t="n"/>
      <c r="B536" s="31" t="n"/>
      <c r="C536" s="22" t="n"/>
      <c r="D536" s="22" t="n"/>
      <c r="E536" s="22" t="n"/>
      <c r="F536" s="22" t="n"/>
      <c r="G536" s="23" t="n"/>
      <c r="H536" s="22" t="n"/>
      <c r="I536" s="22" t="n"/>
      <c r="J536" s="22" t="n"/>
    </row>
    <row r="537">
      <c r="A537" s="21" t="n"/>
      <c r="B537" s="31" t="n"/>
      <c r="C537" s="22" t="n"/>
      <c r="D537" s="22" t="n"/>
      <c r="E537" s="22" t="n"/>
      <c r="F537" s="22" t="n"/>
      <c r="G537" s="23" t="n"/>
      <c r="H537" s="22" t="n"/>
      <c r="I537" s="22" t="n"/>
      <c r="J537" s="22" t="n"/>
    </row>
    <row r="538">
      <c r="A538" s="21" t="n"/>
      <c r="B538" s="31" t="n"/>
      <c r="C538" s="22" t="n"/>
      <c r="D538" s="22" t="n"/>
      <c r="E538" s="22" t="n"/>
      <c r="F538" s="22" t="n"/>
      <c r="G538" s="23" t="n"/>
      <c r="H538" s="22" t="n"/>
      <c r="I538" s="22" t="n"/>
      <c r="J538" s="22" t="n"/>
    </row>
    <row r="539">
      <c r="A539" s="21" t="n"/>
      <c r="B539" s="31" t="n"/>
      <c r="C539" s="22" t="n"/>
      <c r="D539" s="22" t="n"/>
      <c r="E539" s="22" t="n"/>
      <c r="F539" s="22" t="n"/>
      <c r="G539" s="23" t="n"/>
      <c r="H539" s="22" t="n"/>
      <c r="I539" s="22" t="n"/>
      <c r="J539" s="22" t="n"/>
    </row>
    <row r="540">
      <c r="A540" s="21" t="n"/>
      <c r="B540" s="31" t="n"/>
      <c r="C540" s="22" t="n"/>
      <c r="D540" s="22" t="n"/>
      <c r="E540" s="22" t="n"/>
      <c r="F540" s="22" t="n"/>
      <c r="G540" s="23" t="n"/>
      <c r="H540" s="22" t="n"/>
      <c r="I540" s="22" t="n"/>
      <c r="J540" s="22" t="n"/>
    </row>
    <row r="541">
      <c r="A541" s="21" t="n"/>
      <c r="B541" s="31" t="n"/>
      <c r="C541" s="22" t="n"/>
      <c r="D541" s="22" t="n"/>
      <c r="E541" s="22" t="n"/>
      <c r="F541" s="22" t="n"/>
      <c r="G541" s="23" t="n"/>
      <c r="H541" s="22" t="n"/>
      <c r="I541" s="22" t="n"/>
      <c r="J541" s="22" t="n"/>
    </row>
    <row r="542">
      <c r="A542" s="21" t="n"/>
      <c r="B542" s="31" t="n"/>
      <c r="C542" s="22" t="n"/>
      <c r="D542" s="22" t="n"/>
      <c r="E542" s="22" t="n"/>
      <c r="F542" s="22" t="n"/>
      <c r="G542" s="23" t="n"/>
      <c r="H542" s="22" t="n"/>
      <c r="I542" s="22" t="n"/>
      <c r="J542" s="22" t="n"/>
    </row>
    <row r="543">
      <c r="A543" s="21" t="n"/>
      <c r="B543" s="31" t="n"/>
      <c r="C543" s="22" t="n"/>
      <c r="D543" s="22" t="n"/>
      <c r="E543" s="22" t="n"/>
      <c r="F543" s="22" t="n"/>
      <c r="G543" s="23" t="n"/>
      <c r="H543" s="22" t="n"/>
      <c r="I543" s="22" t="n"/>
      <c r="J543" s="22" t="n"/>
    </row>
    <row r="544">
      <c r="A544" s="21" t="n"/>
      <c r="B544" s="31" t="n"/>
      <c r="C544" s="22" t="n"/>
      <c r="D544" s="22" t="n"/>
      <c r="E544" s="22" t="n"/>
      <c r="F544" s="22" t="n"/>
      <c r="G544" s="23" t="n"/>
      <c r="H544" s="22" t="n"/>
      <c r="I544" s="22" t="n"/>
      <c r="J544" s="22" t="n"/>
    </row>
    <row r="545">
      <c r="A545" s="21" t="n"/>
      <c r="B545" s="31" t="n"/>
      <c r="C545" s="22" t="n"/>
      <c r="D545" s="22" t="n"/>
      <c r="E545" s="22" t="n"/>
      <c r="F545" s="22" t="n"/>
      <c r="G545" s="23" t="n"/>
      <c r="H545" s="22" t="n"/>
      <c r="I545" s="22" t="n"/>
      <c r="J545" s="22" t="n"/>
    </row>
    <row r="546">
      <c r="A546" s="21" t="n"/>
      <c r="B546" s="31" t="n"/>
      <c r="C546" s="22" t="n"/>
      <c r="D546" s="22" t="n"/>
      <c r="E546" s="22" t="n"/>
      <c r="F546" s="22" t="n"/>
      <c r="G546" s="23" t="n"/>
      <c r="H546" s="22" t="n"/>
      <c r="I546" s="22" t="n"/>
      <c r="J546" s="22" t="n"/>
    </row>
    <row r="547">
      <c r="A547" s="21" t="n"/>
      <c r="B547" s="31" t="n"/>
      <c r="C547" s="22" t="n"/>
      <c r="D547" s="22" t="n"/>
      <c r="E547" s="22" t="n"/>
      <c r="F547" s="22" t="n"/>
      <c r="G547" s="23" t="n"/>
      <c r="H547" s="22" t="n"/>
      <c r="I547" s="22" t="n"/>
      <c r="J547" s="22" t="n"/>
    </row>
    <row r="548">
      <c r="A548" s="21" t="n"/>
      <c r="B548" s="31" t="n"/>
      <c r="C548" s="22" t="n"/>
      <c r="D548" s="22" t="n"/>
      <c r="E548" s="22" t="n"/>
      <c r="F548" s="22" t="n"/>
      <c r="G548" s="23" t="n"/>
      <c r="H548" s="22" t="n"/>
      <c r="I548" s="22" t="n"/>
      <c r="J548" s="22" t="n"/>
    </row>
    <row r="549">
      <c r="A549" s="21" t="n"/>
      <c r="B549" s="31" t="n"/>
      <c r="C549" s="22" t="n"/>
      <c r="D549" s="22" t="n"/>
      <c r="E549" s="22" t="n"/>
      <c r="F549" s="22" t="n"/>
      <c r="G549" s="23" t="n"/>
      <c r="H549" s="22" t="n"/>
      <c r="I549" s="22" t="n"/>
      <c r="J549" s="22" t="n"/>
    </row>
    <row r="550">
      <c r="A550" s="21" t="n"/>
      <c r="B550" s="31" t="n"/>
      <c r="C550" s="22" t="n"/>
      <c r="D550" s="22" t="n"/>
      <c r="E550" s="22" t="n"/>
      <c r="F550" s="22" t="n"/>
      <c r="G550" s="23" t="n"/>
      <c r="H550" s="22" t="n"/>
      <c r="I550" s="22" t="n"/>
      <c r="J550" s="22" t="n"/>
    </row>
    <row r="551">
      <c r="A551" s="21" t="n"/>
      <c r="B551" s="31" t="n"/>
      <c r="C551" s="22" t="n"/>
      <c r="D551" s="22" t="n"/>
      <c r="E551" s="22" t="n"/>
      <c r="F551" s="22" t="n"/>
      <c r="G551" s="23" t="n"/>
      <c r="H551" s="22" t="n"/>
      <c r="I551" s="22" t="n"/>
      <c r="J551" s="22" t="n"/>
    </row>
    <row r="552">
      <c r="A552" s="21" t="n"/>
      <c r="B552" s="31" t="n"/>
      <c r="C552" s="22" t="n"/>
      <c r="D552" s="22" t="n"/>
      <c r="E552" s="22" t="n"/>
      <c r="F552" s="22" t="n"/>
      <c r="G552" s="23" t="n"/>
      <c r="H552" s="22" t="n"/>
      <c r="I552" s="22" t="n"/>
      <c r="J552" s="22" t="n"/>
    </row>
    <row r="553">
      <c r="A553" s="21" t="n"/>
      <c r="B553" s="31" t="n"/>
      <c r="C553" s="22" t="n"/>
      <c r="D553" s="22" t="n"/>
      <c r="E553" s="22" t="n"/>
      <c r="F553" s="22" t="n"/>
      <c r="G553" s="23" t="n"/>
      <c r="H553" s="22" t="n"/>
      <c r="I553" s="22" t="n"/>
      <c r="J553" s="22" t="n"/>
    </row>
    <row r="554">
      <c r="A554" s="21" t="n"/>
      <c r="B554" s="31" t="n"/>
      <c r="C554" s="22" t="n"/>
      <c r="D554" s="22" t="n"/>
      <c r="E554" s="22" t="n"/>
      <c r="F554" s="22" t="n"/>
      <c r="G554" s="23" t="n"/>
      <c r="H554" s="22" t="n"/>
      <c r="I554" s="22" t="n"/>
      <c r="J554" s="22" t="n"/>
    </row>
    <row r="555">
      <c r="A555" s="21" t="n"/>
      <c r="B555" s="31" t="n"/>
      <c r="C555" s="22" t="n"/>
      <c r="D555" s="22" t="n"/>
      <c r="E555" s="22" t="n"/>
      <c r="F555" s="22" t="n"/>
      <c r="G555" s="23" t="n"/>
      <c r="H555" s="22" t="n"/>
      <c r="I555" s="22" t="n"/>
      <c r="J555" s="22" t="n"/>
    </row>
    <row r="556">
      <c r="A556" s="21" t="n"/>
      <c r="B556" s="31" t="n"/>
      <c r="C556" s="22" t="n"/>
      <c r="D556" s="22" t="n"/>
      <c r="E556" s="22" t="n"/>
      <c r="F556" s="22" t="n"/>
      <c r="G556" s="23" t="n"/>
      <c r="H556" s="22" t="n"/>
      <c r="I556" s="22" t="n"/>
      <c r="J556" s="22" t="n"/>
    </row>
    <row r="557">
      <c r="A557" s="21" t="n"/>
      <c r="B557" s="31" t="n"/>
      <c r="C557" s="22" t="n"/>
      <c r="D557" s="22" t="n"/>
      <c r="E557" s="22" t="n"/>
      <c r="F557" s="22" t="n"/>
      <c r="G557" s="23" t="n"/>
      <c r="H557" s="22" t="n"/>
      <c r="I557" s="22" t="n"/>
      <c r="J557" s="22" t="n"/>
    </row>
    <row r="558">
      <c r="A558" s="21" t="n"/>
      <c r="B558" s="31" t="n"/>
      <c r="C558" s="22" t="n"/>
      <c r="D558" s="22" t="n"/>
      <c r="E558" s="22" t="n"/>
      <c r="F558" s="22" t="n"/>
      <c r="G558" s="23" t="n"/>
      <c r="H558" s="22" t="n"/>
      <c r="I558" s="22" t="n"/>
      <c r="J558" s="22" t="n"/>
    </row>
    <row r="559">
      <c r="A559" s="21" t="n"/>
      <c r="B559" s="31" t="n"/>
      <c r="C559" s="22" t="n"/>
      <c r="D559" s="22" t="n"/>
      <c r="E559" s="22" t="n"/>
      <c r="F559" s="22" t="n"/>
      <c r="G559" s="23" t="n"/>
      <c r="H559" s="22" t="n"/>
      <c r="I559" s="22" t="n"/>
      <c r="J559" s="22" t="n"/>
    </row>
    <row r="560">
      <c r="A560" s="21" t="n"/>
      <c r="B560" s="31" t="n"/>
      <c r="C560" s="22" t="n"/>
      <c r="D560" s="22" t="n"/>
      <c r="E560" s="22" t="n"/>
      <c r="F560" s="22" t="n"/>
      <c r="G560" s="23" t="n"/>
      <c r="H560" s="22" t="n"/>
      <c r="I560" s="22" t="n"/>
      <c r="J560" s="22" t="n"/>
    </row>
    <row r="561">
      <c r="A561" s="21" t="n"/>
      <c r="B561" s="31" t="n"/>
      <c r="C561" s="22" t="n"/>
      <c r="D561" s="22" t="n"/>
      <c r="E561" s="22" t="n"/>
      <c r="F561" s="22" t="n"/>
      <c r="G561" s="23" t="n"/>
      <c r="H561" s="22" t="n"/>
      <c r="I561" s="22" t="n"/>
      <c r="J561" s="22" t="n"/>
    </row>
    <row r="562">
      <c r="A562" s="21" t="n"/>
      <c r="B562" s="31" t="n"/>
      <c r="C562" s="22" t="n"/>
      <c r="D562" s="22" t="n"/>
      <c r="E562" s="22" t="n"/>
      <c r="F562" s="22" t="n"/>
      <c r="G562" s="23" t="n"/>
      <c r="H562" s="22" t="n"/>
      <c r="I562" s="22" t="n"/>
      <c r="J562" s="22" t="n"/>
    </row>
    <row r="563">
      <c r="A563" s="21" t="n"/>
      <c r="B563" s="31" t="n"/>
      <c r="C563" s="22" t="n"/>
      <c r="D563" s="22" t="n"/>
      <c r="E563" s="22" t="n"/>
      <c r="F563" s="22" t="n"/>
      <c r="G563" s="23" t="n"/>
      <c r="H563" s="22" t="n"/>
      <c r="I563" s="22" t="n"/>
      <c r="J563" s="22" t="n"/>
    </row>
    <row r="564">
      <c r="A564" s="21" t="n"/>
      <c r="B564" s="31" t="n"/>
      <c r="C564" s="22" t="n"/>
      <c r="D564" s="22" t="n"/>
      <c r="E564" s="22" t="n"/>
      <c r="F564" s="22" t="n"/>
      <c r="G564" s="23" t="n"/>
      <c r="H564" s="22" t="n"/>
      <c r="I564" s="22" t="n"/>
      <c r="J564" s="22" t="n"/>
    </row>
    <row r="565">
      <c r="A565" s="21" t="n"/>
      <c r="B565" s="31" t="n"/>
      <c r="C565" s="22" t="n"/>
      <c r="D565" s="22" t="n"/>
      <c r="E565" s="22" t="n"/>
      <c r="F565" s="22" t="n"/>
      <c r="G565" s="23" t="n"/>
      <c r="H565" s="22" t="n"/>
      <c r="I565" s="22" t="n"/>
      <c r="J565" s="22" t="n"/>
    </row>
    <row r="566">
      <c r="A566" s="21" t="n"/>
      <c r="B566" s="31" t="n"/>
      <c r="C566" s="22" t="n"/>
      <c r="D566" s="22" t="n"/>
      <c r="E566" s="22" t="n"/>
      <c r="F566" s="22" t="n"/>
      <c r="G566" s="23" t="n"/>
      <c r="H566" s="22" t="n"/>
      <c r="I566" s="22" t="n"/>
      <c r="J566" s="22" t="n"/>
    </row>
    <row r="567">
      <c r="A567" s="21" t="n"/>
      <c r="B567" s="31" t="n"/>
      <c r="C567" s="22" t="n"/>
      <c r="D567" s="22" t="n"/>
      <c r="E567" s="22" t="n"/>
      <c r="F567" s="22" t="n"/>
      <c r="G567" s="23" t="n"/>
      <c r="H567" s="22" t="n"/>
      <c r="I567" s="22" t="n"/>
      <c r="J567" s="22" t="n"/>
    </row>
    <row r="568">
      <c r="A568" s="21" t="n"/>
      <c r="B568" s="31" t="n"/>
      <c r="C568" s="22" t="n"/>
      <c r="D568" s="22" t="n"/>
      <c r="E568" s="22" t="n"/>
      <c r="F568" s="22" t="n"/>
      <c r="G568" s="23" t="n"/>
      <c r="H568" s="22" t="n"/>
      <c r="I568" s="22" t="n"/>
      <c r="J568" s="22" t="n"/>
    </row>
    <row r="569">
      <c r="A569" s="21" t="n"/>
      <c r="B569" s="31" t="n"/>
      <c r="C569" s="22" t="n"/>
      <c r="D569" s="22" t="n"/>
      <c r="E569" s="22" t="n"/>
      <c r="F569" s="22" t="n"/>
      <c r="G569" s="23" t="n"/>
      <c r="H569" s="22" t="n"/>
      <c r="I569" s="22" t="n"/>
      <c r="J569" s="22" t="n"/>
    </row>
    <row r="570">
      <c r="A570" s="21" t="n"/>
      <c r="B570" s="31" t="n"/>
      <c r="C570" s="22" t="n"/>
      <c r="D570" s="22" t="n"/>
      <c r="E570" s="22" t="n"/>
      <c r="F570" s="22" t="n"/>
      <c r="G570" s="23" t="n"/>
      <c r="H570" s="22" t="n"/>
      <c r="I570" s="22" t="n"/>
      <c r="J570" s="22" t="n"/>
    </row>
    <row r="571">
      <c r="A571" s="21" t="n"/>
      <c r="B571" s="31" t="n"/>
      <c r="C571" s="22" t="n"/>
      <c r="D571" s="22" t="n"/>
      <c r="E571" s="22" t="n"/>
      <c r="F571" s="22" t="n"/>
      <c r="G571" s="23" t="n"/>
      <c r="H571" s="22" t="n"/>
      <c r="I571" s="22" t="n"/>
      <c r="J571" s="22" t="n"/>
    </row>
    <row r="572">
      <c r="A572" s="21" t="n"/>
      <c r="B572" s="31" t="n"/>
      <c r="C572" s="22" t="n"/>
      <c r="D572" s="22" t="n"/>
      <c r="E572" s="22" t="n"/>
      <c r="F572" s="22" t="n"/>
      <c r="G572" s="23" t="n"/>
      <c r="H572" s="22" t="n"/>
      <c r="I572" s="22" t="n"/>
      <c r="J572" s="22" t="n"/>
    </row>
    <row r="573">
      <c r="A573" s="21" t="n"/>
      <c r="B573" s="31" t="n"/>
      <c r="C573" s="22" t="n"/>
      <c r="D573" s="22" t="n"/>
      <c r="E573" s="22" t="n"/>
      <c r="F573" s="22" t="n"/>
      <c r="G573" s="23" t="n"/>
      <c r="H573" s="22" t="n"/>
      <c r="I573" s="22" t="n"/>
      <c r="J573" s="22" t="n"/>
    </row>
    <row r="574">
      <c r="A574" s="21" t="n"/>
      <c r="B574" s="31" t="n"/>
      <c r="C574" s="22" t="n"/>
      <c r="D574" s="22" t="n"/>
      <c r="E574" s="22" t="n"/>
      <c r="F574" s="22" t="n"/>
      <c r="G574" s="23" t="n"/>
      <c r="H574" s="22" t="n"/>
      <c r="I574" s="22" t="n"/>
      <c r="J574" s="22" t="n"/>
    </row>
    <row r="575">
      <c r="A575" s="21" t="n"/>
      <c r="B575" s="31" t="n"/>
      <c r="C575" s="22" t="n"/>
      <c r="D575" s="22" t="n"/>
      <c r="E575" s="22" t="n"/>
      <c r="F575" s="22" t="n"/>
      <c r="G575" s="23" t="n"/>
      <c r="H575" s="22" t="n"/>
      <c r="I575" s="22" t="n"/>
      <c r="J575" s="22" t="n"/>
    </row>
    <row r="576">
      <c r="A576" s="21" t="n"/>
      <c r="B576" s="31" t="n"/>
      <c r="C576" s="22" t="n"/>
      <c r="D576" s="22" t="n"/>
      <c r="E576" s="22" t="n"/>
      <c r="F576" s="22" t="n"/>
      <c r="G576" s="23" t="n"/>
      <c r="H576" s="22" t="n"/>
      <c r="I576" s="22" t="n"/>
      <c r="J576" s="22" t="n"/>
    </row>
    <row r="577">
      <c r="A577" s="21" t="n"/>
      <c r="B577" s="31" t="n"/>
      <c r="C577" s="22" t="n"/>
      <c r="D577" s="22" t="n"/>
      <c r="E577" s="22" t="n"/>
      <c r="F577" s="22" t="n"/>
      <c r="G577" s="23" t="n"/>
      <c r="H577" s="22" t="n"/>
      <c r="I577" s="22" t="n"/>
      <c r="J577" s="22" t="n"/>
    </row>
    <row r="578">
      <c r="A578" s="21" t="n"/>
      <c r="B578" s="31" t="n"/>
      <c r="C578" s="22" t="n"/>
      <c r="D578" s="22" t="n"/>
      <c r="E578" s="22" t="n"/>
      <c r="F578" s="22" t="n"/>
      <c r="G578" s="23" t="n"/>
      <c r="H578" s="22" t="n"/>
      <c r="I578" s="22" t="n"/>
      <c r="J578" s="22" t="n"/>
    </row>
    <row r="579">
      <c r="A579" s="21" t="n"/>
      <c r="B579" s="31" t="n"/>
      <c r="C579" s="22" t="n"/>
      <c r="D579" s="22" t="n"/>
      <c r="E579" s="22" t="n"/>
      <c r="F579" s="22" t="n"/>
      <c r="G579" s="23" t="n"/>
      <c r="H579" s="22" t="n"/>
      <c r="I579" s="22" t="n"/>
      <c r="J579" s="22" t="n"/>
    </row>
    <row r="580">
      <c r="A580" s="21" t="n"/>
      <c r="B580" s="31" t="n"/>
      <c r="C580" s="22" t="n"/>
      <c r="D580" s="22" t="n"/>
      <c r="E580" s="22" t="n"/>
      <c r="F580" s="22" t="n"/>
      <c r="G580" s="23" t="n"/>
      <c r="H580" s="22" t="n"/>
      <c r="I580" s="22" t="n"/>
      <c r="J580" s="22" t="n"/>
    </row>
    <row r="581">
      <c r="A581" s="21" t="n"/>
      <c r="B581" s="31" t="n"/>
      <c r="C581" s="22" t="n"/>
      <c r="D581" s="22" t="n"/>
      <c r="E581" s="22" t="n"/>
      <c r="F581" s="22" t="n"/>
      <c r="G581" s="23" t="n"/>
      <c r="H581" s="22" t="n"/>
      <c r="I581" s="22" t="n"/>
      <c r="J581" s="22" t="n"/>
    </row>
    <row r="582">
      <c r="A582" s="21" t="n"/>
      <c r="B582" s="31" t="n"/>
      <c r="C582" s="22" t="n"/>
      <c r="D582" s="22" t="n"/>
      <c r="E582" s="22" t="n"/>
      <c r="F582" s="22" t="n"/>
      <c r="G582" s="23" t="n"/>
      <c r="H582" s="22" t="n"/>
      <c r="I582" s="22" t="n"/>
      <c r="J582" s="22" t="n"/>
    </row>
    <row r="583">
      <c r="A583" s="21" t="n"/>
      <c r="B583" s="31" t="n"/>
      <c r="C583" s="22" t="n"/>
      <c r="D583" s="22" t="n"/>
      <c r="E583" s="22" t="n"/>
      <c r="F583" s="22" t="n"/>
      <c r="G583" s="23" t="n"/>
      <c r="H583" s="22" t="n"/>
      <c r="I583" s="22" t="n"/>
      <c r="J583" s="22" t="n"/>
    </row>
    <row r="584">
      <c r="A584" s="21" t="n"/>
      <c r="B584" s="31" t="n"/>
      <c r="C584" s="22" t="n"/>
      <c r="D584" s="22" t="n"/>
      <c r="E584" s="22" t="n"/>
      <c r="F584" s="22" t="n"/>
      <c r="G584" s="23" t="n"/>
      <c r="H584" s="22" t="n"/>
      <c r="I584" s="22" t="n"/>
      <c r="J584" s="22" t="n"/>
    </row>
    <row r="585">
      <c r="A585" s="21" t="n"/>
      <c r="B585" s="31" t="n"/>
      <c r="C585" s="22" t="n"/>
      <c r="D585" s="22" t="n"/>
      <c r="E585" s="22" t="n"/>
      <c r="F585" s="22" t="n"/>
      <c r="G585" s="23" t="n"/>
      <c r="H585" s="22" t="n"/>
      <c r="I585" s="22" t="n"/>
      <c r="J585" s="22" t="n"/>
    </row>
    <row r="586">
      <c r="A586" s="21" t="n"/>
      <c r="B586" s="31" t="n"/>
      <c r="C586" s="22" t="n"/>
      <c r="D586" s="22" t="n"/>
      <c r="E586" s="22" t="n"/>
      <c r="F586" s="22" t="n"/>
      <c r="G586" s="23" t="n"/>
      <c r="H586" s="22" t="n"/>
      <c r="I586" s="22" t="n"/>
      <c r="J586" s="22" t="n"/>
    </row>
    <row r="587">
      <c r="A587" s="21" t="n"/>
      <c r="B587" s="31" t="n"/>
      <c r="C587" s="22" t="n"/>
      <c r="D587" s="22" t="n"/>
      <c r="E587" s="22" t="n"/>
      <c r="F587" s="22" t="n"/>
      <c r="G587" s="23" t="n"/>
      <c r="H587" s="22" t="n"/>
      <c r="I587" s="22" t="n"/>
      <c r="J587" s="22" t="n"/>
    </row>
    <row r="588">
      <c r="A588" s="21" t="n"/>
      <c r="B588" s="31" t="n"/>
      <c r="C588" s="22" t="n"/>
      <c r="D588" s="22" t="n"/>
      <c r="E588" s="22" t="n"/>
      <c r="F588" s="22" t="n"/>
      <c r="G588" s="23" t="n"/>
      <c r="H588" s="22" t="n"/>
      <c r="I588" s="22" t="n"/>
      <c r="J588" s="22" t="n"/>
    </row>
    <row r="589">
      <c r="A589" s="21" t="n"/>
      <c r="B589" s="31" t="n"/>
      <c r="C589" s="22" t="n"/>
      <c r="D589" s="22" t="n"/>
      <c r="E589" s="22" t="n"/>
      <c r="F589" s="22" t="n"/>
      <c r="G589" s="23" t="n"/>
      <c r="H589" s="22" t="n"/>
      <c r="I589" s="22" t="n"/>
      <c r="J589" s="22" t="n"/>
    </row>
    <row r="590">
      <c r="A590" s="21" t="n"/>
      <c r="B590" s="31" t="n"/>
      <c r="C590" s="22" t="n"/>
      <c r="D590" s="22" t="n"/>
      <c r="E590" s="22" t="n"/>
      <c r="F590" s="22" t="n"/>
      <c r="G590" s="23" t="n"/>
      <c r="H590" s="22" t="n"/>
      <c r="I590" s="22" t="n"/>
      <c r="J590" s="22" t="n"/>
    </row>
    <row r="591">
      <c r="A591" s="21" t="n"/>
      <c r="B591" s="31" t="n"/>
      <c r="C591" s="22" t="n"/>
      <c r="D591" s="22" t="n"/>
      <c r="E591" s="22" t="n"/>
      <c r="F591" s="22" t="n"/>
      <c r="G591" s="23" t="n"/>
      <c r="H591" s="22" t="n"/>
      <c r="I591" s="22" t="n"/>
      <c r="J591" s="22" t="n"/>
    </row>
    <row r="592">
      <c r="A592" s="21" t="n"/>
      <c r="B592" s="31" t="n"/>
      <c r="C592" s="22" t="n"/>
      <c r="D592" s="22" t="n"/>
      <c r="E592" s="22" t="n"/>
      <c r="F592" s="22" t="n"/>
      <c r="G592" s="23" t="n"/>
      <c r="H592" s="22" t="n"/>
      <c r="I592" s="22" t="n"/>
      <c r="J592" s="22" t="n"/>
    </row>
    <row r="593">
      <c r="A593" s="21" t="n"/>
      <c r="B593" s="31" t="n"/>
      <c r="C593" s="22" t="n"/>
      <c r="D593" s="22" t="n"/>
      <c r="E593" s="22" t="n"/>
      <c r="F593" s="22" t="n"/>
      <c r="G593" s="23" t="n"/>
      <c r="H593" s="22" t="n"/>
      <c r="I593" s="22" t="n"/>
      <c r="J593" s="22" t="n"/>
    </row>
    <row r="594">
      <c r="A594" s="21" t="n"/>
      <c r="B594" s="31" t="n"/>
      <c r="C594" s="22" t="n"/>
      <c r="D594" s="22" t="n"/>
      <c r="E594" s="22" t="n"/>
      <c r="F594" s="22" t="n"/>
      <c r="G594" s="23" t="n"/>
      <c r="H594" s="22" t="n"/>
      <c r="I594" s="22" t="n"/>
      <c r="J594" s="22" t="n"/>
    </row>
    <row r="595">
      <c r="A595" s="21" t="n"/>
      <c r="B595" s="31" t="n"/>
      <c r="C595" s="22" t="n"/>
      <c r="D595" s="22" t="n"/>
      <c r="E595" s="22" t="n"/>
      <c r="F595" s="22" t="n"/>
      <c r="G595" s="23" t="n"/>
      <c r="H595" s="22" t="n"/>
      <c r="I595" s="22" t="n"/>
      <c r="J595" s="22" t="n"/>
    </row>
    <row r="596">
      <c r="A596" s="21" t="n"/>
      <c r="B596" s="31" t="n"/>
      <c r="C596" s="22" t="n"/>
      <c r="D596" s="22" t="n"/>
      <c r="E596" s="22" t="n"/>
      <c r="F596" s="22" t="n"/>
      <c r="G596" s="23" t="n"/>
      <c r="H596" s="22" t="n"/>
      <c r="I596" s="22" t="n"/>
      <c r="J596" s="22" t="n"/>
    </row>
    <row r="597">
      <c r="A597" s="21" t="n"/>
      <c r="B597" s="31" t="n"/>
      <c r="C597" s="22" t="n"/>
      <c r="D597" s="22" t="n"/>
      <c r="E597" s="22" t="n"/>
      <c r="F597" s="22" t="n"/>
      <c r="G597" s="23" t="n"/>
      <c r="H597" s="22" t="n"/>
      <c r="I597" s="22" t="n"/>
      <c r="J597" s="22" t="n"/>
    </row>
    <row r="598">
      <c r="A598" s="21" t="n"/>
      <c r="B598" s="31" t="n"/>
      <c r="C598" s="22" t="n"/>
      <c r="D598" s="22" t="n"/>
      <c r="E598" s="22" t="n"/>
      <c r="F598" s="22" t="n"/>
      <c r="G598" s="23" t="n"/>
      <c r="H598" s="22" t="n"/>
      <c r="I598" s="22" t="n"/>
      <c r="J598" s="22" t="n"/>
    </row>
    <row r="599">
      <c r="A599" s="21" t="n"/>
      <c r="B599" s="31" t="n"/>
      <c r="C599" s="22" t="n"/>
      <c r="D599" s="22" t="n"/>
      <c r="E599" s="22" t="n"/>
      <c r="F599" s="22" t="n"/>
      <c r="G599" s="23" t="n"/>
      <c r="H599" s="22" t="n"/>
      <c r="I599" s="22" t="n"/>
      <c r="J599" s="22" t="n"/>
    </row>
    <row r="600">
      <c r="A600" s="21" t="n"/>
      <c r="B600" s="31" t="n"/>
      <c r="C600" s="22" t="n"/>
      <c r="D600" s="22" t="n"/>
      <c r="E600" s="22" t="n"/>
      <c r="F600" s="22" t="n"/>
      <c r="G600" s="23" t="n"/>
      <c r="H600" s="22" t="n"/>
      <c r="I600" s="22" t="n"/>
      <c r="J600" s="22" t="n"/>
    </row>
    <row r="601">
      <c r="A601" s="21" t="n"/>
      <c r="B601" s="31" t="n"/>
      <c r="C601" s="22" t="n"/>
      <c r="D601" s="22" t="n"/>
      <c r="E601" s="22" t="n"/>
      <c r="F601" s="22" t="n"/>
      <c r="G601" s="23" t="n"/>
      <c r="H601" s="22" t="n"/>
      <c r="I601" s="22" t="n"/>
      <c r="J601" s="22" t="n"/>
    </row>
    <row r="602">
      <c r="A602" s="21" t="n"/>
      <c r="B602" s="31" t="n"/>
      <c r="C602" s="22" t="n"/>
      <c r="D602" s="22" t="n"/>
      <c r="E602" s="22" t="n"/>
      <c r="F602" s="22" t="n"/>
      <c r="G602" s="23" t="n"/>
      <c r="H602" s="22" t="n"/>
      <c r="I602" s="22" t="n"/>
      <c r="J602" s="22" t="n"/>
    </row>
    <row r="603">
      <c r="A603" s="21" t="n"/>
      <c r="B603" s="31" t="n"/>
      <c r="C603" s="22" t="n"/>
      <c r="D603" s="22" t="n"/>
      <c r="E603" s="22" t="n"/>
      <c r="F603" s="22" t="n"/>
      <c r="G603" s="23" t="n"/>
      <c r="H603" s="22" t="n"/>
      <c r="I603" s="22" t="n"/>
      <c r="J603" s="22" t="n"/>
    </row>
    <row r="604">
      <c r="A604" s="21" t="n"/>
      <c r="B604" s="31" t="n"/>
      <c r="C604" s="22" t="n"/>
      <c r="D604" s="22" t="n"/>
      <c r="E604" s="22" t="n"/>
      <c r="F604" s="22" t="n"/>
      <c r="G604" s="23" t="n"/>
      <c r="H604" s="22" t="n"/>
      <c r="I604" s="22" t="n"/>
      <c r="J604" s="22" t="n"/>
    </row>
    <row r="605">
      <c r="A605" s="21" t="n"/>
      <c r="B605" s="31" t="n"/>
      <c r="C605" s="22" t="n"/>
      <c r="D605" s="22" t="n"/>
      <c r="E605" s="22" t="n"/>
      <c r="F605" s="22" t="n"/>
      <c r="G605" s="23" t="n"/>
      <c r="H605" s="22" t="n"/>
      <c r="I605" s="22" t="n"/>
      <c r="J605" s="22" t="n"/>
    </row>
    <row r="606">
      <c r="A606" s="21" t="n"/>
      <c r="B606" s="31" t="n"/>
      <c r="C606" s="22" t="n"/>
      <c r="D606" s="22" t="n"/>
      <c r="E606" s="22" t="n"/>
      <c r="F606" s="22" t="n"/>
      <c r="G606" s="23" t="n"/>
      <c r="H606" s="22" t="n"/>
      <c r="I606" s="22" t="n"/>
      <c r="J606" s="22" t="n"/>
    </row>
    <row r="607">
      <c r="A607" s="21" t="n"/>
      <c r="B607" s="31" t="n"/>
      <c r="C607" s="22" t="n"/>
      <c r="D607" s="22" t="n"/>
      <c r="E607" s="22" t="n"/>
      <c r="F607" s="22" t="n"/>
      <c r="G607" s="23" t="n"/>
      <c r="H607" s="22" t="n"/>
      <c r="I607" s="22" t="n"/>
      <c r="J607" s="22" t="n"/>
    </row>
    <row r="608">
      <c r="A608" s="21" t="n"/>
      <c r="B608" s="31" t="n"/>
      <c r="C608" s="22" t="n"/>
      <c r="D608" s="22" t="n"/>
      <c r="E608" s="22" t="n"/>
      <c r="F608" s="22" t="n"/>
      <c r="G608" s="23" t="n"/>
      <c r="H608" s="22" t="n"/>
      <c r="I608" s="22" t="n"/>
      <c r="J608" s="22" t="n"/>
    </row>
    <row r="609">
      <c r="A609" s="21" t="n"/>
      <c r="B609" s="31" t="n"/>
      <c r="C609" s="22" t="n"/>
      <c r="D609" s="22" t="n"/>
      <c r="E609" s="22" t="n"/>
      <c r="F609" s="22" t="n"/>
      <c r="G609" s="23" t="n"/>
      <c r="H609" s="22" t="n"/>
      <c r="I609" s="22" t="n"/>
      <c r="J609" s="22" t="n"/>
    </row>
    <row r="610">
      <c r="A610" s="21" t="n"/>
      <c r="B610" s="31" t="n"/>
      <c r="C610" s="22" t="n"/>
      <c r="D610" s="22" t="n"/>
      <c r="E610" s="22" t="n"/>
      <c r="F610" s="22" t="n"/>
      <c r="G610" s="23" t="n"/>
      <c r="H610" s="22" t="n"/>
      <c r="I610" s="22" t="n"/>
      <c r="J610" s="22" t="n"/>
    </row>
    <row r="611">
      <c r="A611" s="21" t="n"/>
      <c r="B611" s="31" t="n"/>
      <c r="C611" s="22" t="n"/>
      <c r="D611" s="22" t="n"/>
      <c r="E611" s="22" t="n"/>
      <c r="F611" s="22" t="n"/>
      <c r="G611" s="23" t="n"/>
      <c r="H611" s="22" t="n"/>
      <c r="I611" s="22" t="n"/>
      <c r="J611" s="22" t="n"/>
    </row>
    <row r="612">
      <c r="A612" s="21" t="n"/>
      <c r="B612" s="31" t="n"/>
      <c r="C612" s="22" t="n"/>
      <c r="D612" s="22" t="n"/>
      <c r="E612" s="22" t="n"/>
      <c r="F612" s="22" t="n"/>
      <c r="G612" s="23" t="n"/>
      <c r="H612" s="22" t="n"/>
      <c r="I612" s="22" t="n"/>
      <c r="J612" s="22" t="n"/>
    </row>
    <row r="613">
      <c r="A613" s="21" t="n"/>
      <c r="B613" s="31" t="n"/>
      <c r="C613" s="22" t="n"/>
      <c r="D613" s="22" t="n"/>
      <c r="E613" s="22" t="n"/>
      <c r="F613" s="22" t="n"/>
      <c r="G613" s="23" t="n"/>
      <c r="H613" s="22" t="n"/>
      <c r="I613" s="22" t="n"/>
      <c r="J613" s="22" t="n"/>
    </row>
    <row r="614">
      <c r="A614" s="21" t="n"/>
      <c r="B614" s="31" t="n"/>
      <c r="C614" s="22" t="n"/>
      <c r="D614" s="22" t="n"/>
      <c r="E614" s="22" t="n"/>
      <c r="F614" s="22" t="n"/>
      <c r="G614" s="23" t="n"/>
      <c r="H614" s="22" t="n"/>
      <c r="I614" s="22" t="n"/>
      <c r="J614" s="22" t="n"/>
    </row>
    <row r="615">
      <c r="A615" s="21" t="n"/>
      <c r="B615" s="31" t="n"/>
      <c r="C615" s="22" t="n"/>
      <c r="D615" s="22" t="n"/>
      <c r="E615" s="22" t="n"/>
      <c r="F615" s="22" t="n"/>
      <c r="G615" s="23" t="n"/>
      <c r="H615" s="22" t="n"/>
      <c r="I615" s="22" t="n"/>
      <c r="J615" s="22" t="n"/>
    </row>
    <row r="616">
      <c r="A616" s="21" t="n"/>
      <c r="B616" s="31" t="n"/>
      <c r="C616" s="22" t="n"/>
      <c r="D616" s="22" t="n"/>
      <c r="E616" s="22" t="n"/>
      <c r="F616" s="22" t="n"/>
      <c r="G616" s="23" t="n"/>
      <c r="H616" s="22" t="n"/>
      <c r="I616" s="22" t="n"/>
      <c r="J616" s="22" t="n"/>
    </row>
    <row r="617">
      <c r="A617" s="21" t="n"/>
      <c r="B617" s="31" t="n"/>
      <c r="C617" s="22" t="n"/>
      <c r="D617" s="22" t="n"/>
      <c r="E617" s="22" t="n"/>
      <c r="F617" s="22" t="n"/>
      <c r="G617" s="23" t="n"/>
      <c r="H617" s="22" t="n"/>
      <c r="I617" s="22" t="n"/>
      <c r="J617" s="22" t="n"/>
    </row>
    <row r="618">
      <c r="A618" s="21" t="n"/>
      <c r="B618" s="31" t="n"/>
      <c r="C618" s="22" t="n"/>
      <c r="D618" s="22" t="n"/>
      <c r="E618" s="22" t="n"/>
      <c r="F618" s="22" t="n"/>
      <c r="G618" s="23" t="n"/>
      <c r="H618" s="22" t="n"/>
      <c r="I618" s="22" t="n"/>
      <c r="J618" s="22" t="n"/>
    </row>
    <row r="619">
      <c r="A619" s="21" t="n"/>
      <c r="B619" s="31" t="n"/>
      <c r="C619" s="22" t="n"/>
      <c r="D619" s="22" t="n"/>
      <c r="E619" s="22" t="n"/>
      <c r="F619" s="22" t="n"/>
      <c r="G619" s="23" t="n"/>
      <c r="H619" s="22" t="n"/>
      <c r="I619" s="22" t="n"/>
      <c r="J619" s="22" t="n"/>
    </row>
    <row r="620">
      <c r="A620" s="21" t="n"/>
      <c r="B620" s="31" t="n"/>
      <c r="C620" s="22" t="n"/>
      <c r="D620" s="22" t="n"/>
      <c r="E620" s="22" t="n"/>
      <c r="F620" s="22" t="n"/>
      <c r="G620" s="23" t="n"/>
      <c r="H620" s="22" t="n"/>
      <c r="I620" s="22" t="n"/>
      <c r="J620" s="22" t="n"/>
    </row>
    <row r="621">
      <c r="A621" s="21" t="n"/>
      <c r="B621" s="31" t="n"/>
      <c r="C621" s="22" t="n"/>
      <c r="D621" s="22" t="n"/>
      <c r="E621" s="22" t="n"/>
      <c r="F621" s="22" t="n"/>
      <c r="G621" s="23" t="n"/>
      <c r="H621" s="22" t="n"/>
      <c r="I621" s="22" t="n"/>
      <c r="J621" s="22" t="n"/>
    </row>
    <row r="622">
      <c r="A622" s="21" t="n"/>
      <c r="B622" s="31" t="n"/>
      <c r="C622" s="22" t="n"/>
      <c r="D622" s="22" t="n"/>
      <c r="E622" s="22" t="n"/>
      <c r="F622" s="22" t="n"/>
      <c r="G622" s="23" t="n"/>
      <c r="H622" s="22" t="n"/>
      <c r="I622" s="22" t="n"/>
      <c r="J622" s="22" t="n"/>
    </row>
    <row r="623">
      <c r="A623" s="21" t="n"/>
      <c r="B623" s="31" t="n"/>
      <c r="C623" s="22" t="n"/>
      <c r="D623" s="22" t="n"/>
      <c r="E623" s="22" t="n"/>
      <c r="F623" s="22" t="n"/>
      <c r="G623" s="23" t="n"/>
      <c r="H623" s="22" t="n"/>
      <c r="I623" s="22" t="n"/>
      <c r="J623" s="22" t="n"/>
    </row>
    <row r="624">
      <c r="A624" s="21" t="n"/>
      <c r="B624" s="31" t="n"/>
      <c r="C624" s="22" t="n"/>
      <c r="D624" s="22" t="n"/>
      <c r="E624" s="22" t="n"/>
      <c r="F624" s="22" t="n"/>
      <c r="G624" s="23" t="n"/>
      <c r="H624" s="22" t="n"/>
      <c r="I624" s="22" t="n"/>
      <c r="J624" s="22" t="n"/>
    </row>
    <row r="625">
      <c r="A625" s="21" t="n"/>
      <c r="B625" s="31" t="n"/>
      <c r="C625" s="22" t="n"/>
      <c r="D625" s="22" t="n"/>
      <c r="E625" s="22" t="n"/>
      <c r="F625" s="22" t="n"/>
      <c r="G625" s="23" t="n"/>
      <c r="H625" s="22" t="n"/>
      <c r="I625" s="22" t="n"/>
      <c r="J625" s="22" t="n"/>
    </row>
    <row r="626">
      <c r="A626" s="21" t="n"/>
      <c r="B626" s="31" t="n"/>
      <c r="C626" s="22" t="n"/>
      <c r="D626" s="22" t="n"/>
      <c r="E626" s="22" t="n"/>
      <c r="F626" s="22" t="n"/>
      <c r="G626" s="23" t="n"/>
      <c r="H626" s="22" t="n"/>
      <c r="I626" s="22" t="n"/>
      <c r="J626" s="22" t="n"/>
    </row>
    <row r="627">
      <c r="A627" s="21" t="n"/>
      <c r="B627" s="31" t="n"/>
      <c r="C627" s="22" t="n"/>
      <c r="D627" s="22" t="n"/>
      <c r="E627" s="22" t="n"/>
      <c r="F627" s="22" t="n"/>
      <c r="G627" s="23" t="n"/>
      <c r="H627" s="22" t="n"/>
      <c r="I627" s="22" t="n"/>
      <c r="J627" s="22" t="n"/>
    </row>
    <row r="628">
      <c r="A628" s="21" t="n"/>
      <c r="B628" s="31" t="n"/>
      <c r="C628" s="22" t="n"/>
      <c r="D628" s="22" t="n"/>
      <c r="E628" s="22" t="n"/>
      <c r="F628" s="22" t="n"/>
      <c r="G628" s="23" t="n"/>
      <c r="H628" s="22" t="n"/>
      <c r="I628" s="22" t="n"/>
      <c r="J628" s="22" t="n"/>
    </row>
    <row r="629">
      <c r="A629" s="21" t="n"/>
      <c r="B629" s="31" t="n"/>
      <c r="C629" s="22" t="n"/>
      <c r="D629" s="22" t="n"/>
      <c r="E629" s="22" t="n"/>
      <c r="F629" s="22" t="n"/>
      <c r="G629" s="23" t="n"/>
      <c r="H629" s="22" t="n"/>
      <c r="I629" s="22" t="n"/>
      <c r="J629" s="22" t="n"/>
    </row>
    <row r="630">
      <c r="A630" s="21" t="n"/>
      <c r="B630" s="31" t="n"/>
      <c r="C630" s="22" t="n"/>
      <c r="D630" s="22" t="n"/>
      <c r="E630" s="22" t="n"/>
      <c r="F630" s="22" t="n"/>
      <c r="G630" s="23" t="n"/>
      <c r="H630" s="22" t="n"/>
      <c r="I630" s="22" t="n"/>
      <c r="J630" s="22" t="n"/>
    </row>
    <row r="631">
      <c r="A631" s="21" t="n"/>
      <c r="B631" s="31" t="n"/>
      <c r="C631" s="22" t="n"/>
      <c r="D631" s="22" t="n"/>
      <c r="E631" s="22" t="n"/>
      <c r="F631" s="22" t="n"/>
      <c r="G631" s="23" t="n"/>
      <c r="H631" s="22" t="n"/>
      <c r="I631" s="22" t="n"/>
      <c r="J631" s="22" t="n"/>
    </row>
    <row r="632">
      <c r="A632" s="21" t="n"/>
      <c r="B632" s="31" t="n"/>
      <c r="C632" s="22" t="n"/>
      <c r="D632" s="22" t="n"/>
      <c r="E632" s="22" t="n"/>
      <c r="F632" s="22" t="n"/>
      <c r="G632" s="23" t="n"/>
      <c r="H632" s="22" t="n"/>
      <c r="I632" s="22" t="n"/>
      <c r="J632" s="22" t="n"/>
    </row>
    <row r="633">
      <c r="A633" s="21" t="n"/>
      <c r="B633" s="31" t="n"/>
      <c r="C633" s="22" t="n"/>
      <c r="D633" s="22" t="n"/>
      <c r="E633" s="22" t="n"/>
      <c r="F633" s="22" t="n"/>
      <c r="G633" s="23" t="n"/>
      <c r="H633" s="22" t="n"/>
      <c r="I633" s="22" t="n"/>
      <c r="J633" s="22" t="n"/>
    </row>
    <row r="634">
      <c r="A634" s="21" t="n"/>
      <c r="B634" s="31" t="n"/>
      <c r="C634" s="22" t="n"/>
      <c r="D634" s="22" t="n"/>
      <c r="E634" s="22" t="n"/>
      <c r="F634" s="22" t="n"/>
      <c r="G634" s="23" t="n"/>
      <c r="H634" s="22" t="n"/>
      <c r="I634" s="22" t="n"/>
      <c r="J634" s="22" t="n"/>
    </row>
    <row r="635">
      <c r="A635" s="21" t="n"/>
      <c r="B635" s="31" t="n"/>
      <c r="C635" s="22" t="n"/>
      <c r="D635" s="22" t="n"/>
      <c r="E635" s="22" t="n"/>
      <c r="F635" s="22" t="n"/>
      <c r="G635" s="23" t="n"/>
      <c r="H635" s="22" t="n"/>
      <c r="I635" s="22" t="n"/>
      <c r="J635" s="22" t="n"/>
    </row>
    <row r="636">
      <c r="A636" s="21" t="n"/>
      <c r="B636" s="31" t="n"/>
      <c r="C636" s="22" t="n"/>
      <c r="D636" s="22" t="n"/>
      <c r="E636" s="22" t="n"/>
      <c r="F636" s="22" t="n"/>
      <c r="G636" s="23" t="n"/>
      <c r="H636" s="22" t="n"/>
      <c r="I636" s="22" t="n"/>
      <c r="J636" s="22" t="n"/>
    </row>
    <row r="637">
      <c r="A637" s="21" t="n"/>
      <c r="B637" s="31" t="n"/>
      <c r="C637" s="22" t="n"/>
      <c r="D637" s="22" t="n"/>
      <c r="E637" s="22" t="n"/>
      <c r="F637" s="22" t="n"/>
      <c r="G637" s="23" t="n"/>
      <c r="H637" s="22" t="n"/>
      <c r="I637" s="22" t="n"/>
      <c r="J637" s="22" t="n"/>
    </row>
    <row r="638">
      <c r="A638" s="21" t="n"/>
      <c r="B638" s="31" t="n"/>
      <c r="C638" s="22" t="n"/>
      <c r="D638" s="22" t="n"/>
      <c r="E638" s="22" t="n"/>
      <c r="F638" s="22" t="n"/>
      <c r="G638" s="23" t="n"/>
      <c r="H638" s="22" t="n"/>
      <c r="I638" s="22" t="n"/>
      <c r="J638" s="22" t="n"/>
    </row>
    <row r="639">
      <c r="A639" s="21" t="n"/>
      <c r="B639" s="31" t="n"/>
      <c r="C639" s="22" t="n"/>
      <c r="D639" s="22" t="n"/>
      <c r="E639" s="22" t="n"/>
      <c r="F639" s="22" t="n"/>
      <c r="G639" s="23" t="n"/>
      <c r="H639" s="22" t="n"/>
      <c r="I639" s="22" t="n"/>
      <c r="J639" s="22" t="n"/>
    </row>
    <row r="640">
      <c r="A640" s="21" t="n"/>
      <c r="B640" s="31" t="n"/>
      <c r="C640" s="22" t="n"/>
      <c r="D640" s="22" t="n"/>
      <c r="E640" s="22" t="n"/>
      <c r="F640" s="22" t="n"/>
      <c r="G640" s="23" t="n"/>
      <c r="H640" s="22" t="n"/>
      <c r="I640" s="22" t="n"/>
      <c r="J640" s="22" t="n"/>
    </row>
    <row r="641">
      <c r="A641" s="21" t="n"/>
      <c r="B641" s="31" t="n"/>
      <c r="C641" s="22" t="n"/>
      <c r="D641" s="22" t="n"/>
      <c r="E641" s="22" t="n"/>
      <c r="F641" s="22" t="n"/>
      <c r="G641" s="23" t="n"/>
      <c r="H641" s="22" t="n"/>
      <c r="I641" s="22" t="n"/>
      <c r="J641" s="22" t="n"/>
    </row>
    <row r="642">
      <c r="A642" s="21" t="n"/>
      <c r="B642" s="31" t="n"/>
      <c r="C642" s="22" t="n"/>
      <c r="D642" s="22" t="n"/>
      <c r="E642" s="22" t="n"/>
      <c r="F642" s="22" t="n"/>
      <c r="G642" s="23" t="n"/>
      <c r="H642" s="22" t="n"/>
      <c r="I642" s="22" t="n"/>
      <c r="J642" s="22" t="n"/>
    </row>
    <row r="643">
      <c r="A643" s="21" t="n"/>
      <c r="B643" s="31" t="n"/>
      <c r="C643" s="22" t="n"/>
      <c r="D643" s="22" t="n"/>
      <c r="E643" s="22" t="n"/>
      <c r="F643" s="22" t="n"/>
      <c r="G643" s="23" t="n"/>
      <c r="H643" s="22" t="n"/>
      <c r="I643" s="22" t="n"/>
      <c r="J643" s="22" t="n"/>
    </row>
    <row r="644">
      <c r="A644" s="21" t="n"/>
      <c r="B644" s="31" t="n"/>
      <c r="C644" s="22" t="n"/>
      <c r="D644" s="22" t="n"/>
      <c r="E644" s="22" t="n"/>
      <c r="F644" s="22" t="n"/>
      <c r="G644" s="23" t="n"/>
      <c r="H644" s="22" t="n"/>
      <c r="I644" s="22" t="n"/>
      <c r="J644" s="22" t="n"/>
    </row>
    <row r="645">
      <c r="A645" s="21" t="n"/>
      <c r="B645" s="31" t="n"/>
      <c r="C645" s="22" t="n"/>
      <c r="D645" s="22" t="n"/>
      <c r="E645" s="22" t="n"/>
      <c r="F645" s="22" t="n"/>
      <c r="G645" s="23" t="n"/>
      <c r="H645" s="22" t="n"/>
      <c r="I645" s="22" t="n"/>
      <c r="J645" s="22" t="n"/>
    </row>
    <row r="646">
      <c r="A646" s="21" t="n"/>
      <c r="B646" s="31" t="n"/>
      <c r="C646" s="22" t="n"/>
      <c r="D646" s="22" t="n"/>
      <c r="E646" s="22" t="n"/>
      <c r="F646" s="22" t="n"/>
      <c r="G646" s="23" t="n"/>
      <c r="H646" s="22" t="n"/>
      <c r="I646" s="22" t="n"/>
      <c r="J646" s="22" t="n"/>
    </row>
    <row r="647">
      <c r="A647" s="21" t="n"/>
      <c r="B647" s="31" t="n"/>
      <c r="C647" s="22" t="n"/>
      <c r="D647" s="22" t="n"/>
      <c r="E647" s="22" t="n"/>
      <c r="F647" s="22" t="n"/>
      <c r="G647" s="23" t="n"/>
      <c r="H647" s="22" t="n"/>
      <c r="I647" s="22" t="n"/>
      <c r="J647" s="22" t="n"/>
    </row>
    <row r="648">
      <c r="A648" s="21" t="n"/>
      <c r="B648" s="31" t="n"/>
      <c r="C648" s="22" t="n"/>
      <c r="D648" s="22" t="n"/>
      <c r="E648" s="22" t="n"/>
      <c r="F648" s="22" t="n"/>
      <c r="G648" s="23" t="n"/>
      <c r="H648" s="22" t="n"/>
      <c r="I648" s="22" t="n"/>
      <c r="J648" s="22" t="n"/>
    </row>
    <row r="649">
      <c r="A649" s="21" t="n"/>
      <c r="B649" s="31" t="n"/>
      <c r="C649" s="22" t="n"/>
      <c r="D649" s="22" t="n"/>
      <c r="E649" s="22" t="n"/>
      <c r="F649" s="22" t="n"/>
      <c r="G649" s="23" t="n"/>
      <c r="H649" s="22" t="n"/>
      <c r="I649" s="22" t="n"/>
      <c r="J649" s="22" t="n"/>
    </row>
    <row r="650">
      <c r="A650" s="21" t="n"/>
      <c r="B650" s="31" t="n"/>
      <c r="C650" s="22" t="n"/>
      <c r="D650" s="22" t="n"/>
      <c r="E650" s="22" t="n"/>
      <c r="F650" s="22" t="n"/>
      <c r="G650" s="23" t="n"/>
      <c r="H650" s="22" t="n"/>
      <c r="I650" s="22" t="n"/>
      <c r="J650" s="22" t="n"/>
    </row>
    <row r="651">
      <c r="A651" s="21" t="n"/>
      <c r="B651" s="31" t="n"/>
      <c r="C651" s="22" t="n"/>
      <c r="D651" s="22" t="n"/>
      <c r="E651" s="22" t="n"/>
      <c r="F651" s="22" t="n"/>
      <c r="G651" s="23" t="n"/>
      <c r="H651" s="22" t="n"/>
      <c r="I651" s="22" t="n"/>
      <c r="J651" s="22" t="n"/>
    </row>
    <row r="652">
      <c r="A652" s="21" t="n"/>
      <c r="B652" s="31" t="n"/>
      <c r="C652" s="22" t="n"/>
      <c r="D652" s="22" t="n"/>
      <c r="E652" s="22" t="n"/>
      <c r="F652" s="22" t="n"/>
      <c r="G652" s="23" t="n"/>
      <c r="H652" s="22" t="n"/>
      <c r="I652" s="22" t="n"/>
      <c r="J652" s="22" t="n"/>
    </row>
    <row r="653">
      <c r="A653" s="21" t="n"/>
      <c r="B653" s="31" t="n"/>
      <c r="C653" s="22" t="n"/>
      <c r="D653" s="22" t="n"/>
      <c r="E653" s="22" t="n"/>
      <c r="F653" s="22" t="n"/>
      <c r="G653" s="23" t="n"/>
      <c r="H653" s="22" t="n"/>
      <c r="I653" s="22" t="n"/>
      <c r="J653" s="22" t="n"/>
    </row>
    <row r="654">
      <c r="A654" s="21" t="n"/>
      <c r="B654" s="31" t="n"/>
      <c r="C654" s="22" t="n"/>
      <c r="D654" s="22" t="n"/>
      <c r="E654" s="22" t="n"/>
      <c r="F654" s="22" t="n"/>
      <c r="G654" s="23" t="n"/>
      <c r="H654" s="22" t="n"/>
      <c r="I654" s="22" t="n"/>
      <c r="J654" s="22" t="n"/>
    </row>
    <row r="655">
      <c r="A655" s="21" t="n"/>
      <c r="B655" s="31" t="n"/>
      <c r="C655" s="22" t="n"/>
      <c r="D655" s="22" t="n"/>
      <c r="E655" s="22" t="n"/>
      <c r="F655" s="22" t="n"/>
      <c r="G655" s="23" t="n"/>
      <c r="H655" s="22" t="n"/>
      <c r="I655" s="22" t="n"/>
      <c r="J655" s="22" t="n"/>
    </row>
    <row r="656">
      <c r="A656" s="21" t="n"/>
      <c r="B656" s="31" t="n"/>
      <c r="C656" s="22" t="n"/>
      <c r="D656" s="22" t="n"/>
      <c r="E656" s="22" t="n"/>
      <c r="F656" s="22" t="n"/>
      <c r="G656" s="23" t="n"/>
      <c r="H656" s="22" t="n"/>
      <c r="I656" s="22" t="n"/>
      <c r="J656" s="22" t="n"/>
    </row>
    <row r="657">
      <c r="A657" s="21" t="n"/>
      <c r="B657" s="31" t="n"/>
      <c r="C657" s="22" t="n"/>
      <c r="D657" s="22" t="n"/>
      <c r="E657" s="22" t="n"/>
      <c r="F657" s="22" t="n"/>
      <c r="G657" s="23" t="n"/>
      <c r="H657" s="22" t="n"/>
      <c r="I657" s="22" t="n"/>
      <c r="J657" s="22" t="n"/>
    </row>
    <row r="658">
      <c r="A658" s="21" t="n"/>
      <c r="B658" s="31" t="n"/>
      <c r="C658" s="22" t="n"/>
      <c r="D658" s="22" t="n"/>
      <c r="E658" s="22" t="n"/>
      <c r="F658" s="22" t="n"/>
      <c r="G658" s="23" t="n"/>
      <c r="H658" s="22" t="n"/>
      <c r="I658" s="22" t="n"/>
      <c r="J658" s="22" t="n"/>
    </row>
    <row r="659">
      <c r="A659" s="21" t="n"/>
      <c r="B659" s="31" t="n"/>
      <c r="C659" s="22" t="n"/>
      <c r="D659" s="22" t="n"/>
      <c r="E659" s="22" t="n"/>
      <c r="F659" s="22" t="n"/>
      <c r="G659" s="23" t="n"/>
      <c r="H659" s="22" t="n"/>
      <c r="I659" s="22" t="n"/>
      <c r="J659" s="22" t="n"/>
    </row>
    <row r="660">
      <c r="A660" s="21" t="n"/>
      <c r="B660" s="31" t="n"/>
      <c r="C660" s="22" t="n"/>
      <c r="D660" s="22" t="n"/>
      <c r="E660" s="22" t="n"/>
      <c r="F660" s="22" t="n"/>
      <c r="G660" s="23" t="n"/>
      <c r="H660" s="22" t="n"/>
      <c r="I660" s="22" t="n"/>
      <c r="J660" s="22" t="n"/>
    </row>
    <row r="661">
      <c r="A661" s="21" t="n"/>
      <c r="B661" s="31" t="n"/>
      <c r="C661" s="22" t="n"/>
      <c r="D661" s="22" t="n"/>
      <c r="E661" s="22" t="n"/>
      <c r="F661" s="22" t="n"/>
      <c r="G661" s="23" t="n"/>
      <c r="H661" s="22" t="n"/>
      <c r="I661" s="22" t="n"/>
      <c r="J661" s="22" t="n"/>
    </row>
    <row r="662">
      <c r="A662" s="21" t="n"/>
      <c r="B662" s="31" t="n"/>
      <c r="C662" s="22" t="n"/>
      <c r="D662" s="22" t="n"/>
      <c r="E662" s="22" t="n"/>
      <c r="F662" s="22" t="n"/>
      <c r="G662" s="23" t="n"/>
      <c r="H662" s="22" t="n"/>
      <c r="I662" s="22" t="n"/>
      <c r="J662" s="22" t="n"/>
    </row>
    <row r="663">
      <c r="A663" s="21" t="n"/>
      <c r="B663" s="31" t="n"/>
      <c r="C663" s="22" t="n"/>
      <c r="D663" s="22" t="n"/>
      <c r="E663" s="22" t="n"/>
      <c r="F663" s="22" t="n"/>
      <c r="G663" s="23" t="n"/>
      <c r="H663" s="22" t="n"/>
      <c r="I663" s="22" t="n"/>
      <c r="J663" s="22" t="n"/>
    </row>
    <row r="664">
      <c r="A664" s="21" t="n"/>
      <c r="B664" s="31" t="n"/>
      <c r="C664" s="22" t="n"/>
      <c r="D664" s="22" t="n"/>
      <c r="E664" s="22" t="n"/>
      <c r="F664" s="22" t="n"/>
      <c r="G664" s="23" t="n"/>
      <c r="H664" s="22" t="n"/>
      <c r="I664" s="22" t="n"/>
      <c r="J664" s="22" t="n"/>
    </row>
    <row r="665">
      <c r="A665" s="21" t="n"/>
      <c r="B665" s="31" t="n"/>
      <c r="C665" s="22" t="n"/>
      <c r="D665" s="22" t="n"/>
      <c r="E665" s="22" t="n"/>
      <c r="F665" s="22" t="n"/>
      <c r="G665" s="23" t="n"/>
      <c r="H665" s="22" t="n"/>
      <c r="I665" s="22" t="n"/>
      <c r="J665" s="22" t="n"/>
    </row>
    <row r="666">
      <c r="A666" s="21" t="n"/>
      <c r="B666" s="31" t="n"/>
      <c r="C666" s="22" t="n"/>
      <c r="D666" s="22" t="n"/>
      <c r="E666" s="22" t="n"/>
      <c r="F666" s="22" t="n"/>
      <c r="G666" s="23" t="n"/>
      <c r="H666" s="22" t="n"/>
      <c r="I666" s="22" t="n"/>
      <c r="J666" s="22" t="n"/>
    </row>
    <row r="667">
      <c r="A667" s="21" t="n"/>
      <c r="B667" s="31" t="n"/>
      <c r="C667" s="22" t="n"/>
      <c r="D667" s="22" t="n"/>
      <c r="E667" s="22" t="n"/>
      <c r="F667" s="22" t="n"/>
      <c r="G667" s="23" t="n"/>
      <c r="H667" s="22" t="n"/>
      <c r="I667" s="22" t="n"/>
      <c r="J667" s="22" t="n"/>
    </row>
    <row r="668">
      <c r="A668" s="21" t="n"/>
      <c r="B668" s="31" t="n"/>
      <c r="C668" s="22" t="n"/>
      <c r="D668" s="22" t="n"/>
      <c r="E668" s="22" t="n"/>
      <c r="F668" s="22" t="n"/>
      <c r="G668" s="23" t="n"/>
      <c r="H668" s="22" t="n"/>
      <c r="I668" s="22" t="n"/>
      <c r="J668" s="22" t="n"/>
    </row>
    <row r="669">
      <c r="A669" s="21" t="n"/>
      <c r="B669" s="31" t="n"/>
      <c r="C669" s="22" t="n"/>
      <c r="D669" s="22" t="n"/>
      <c r="E669" s="22" t="n"/>
      <c r="F669" s="22" t="n"/>
      <c r="G669" s="23" t="n"/>
      <c r="H669" s="22" t="n"/>
      <c r="I669" s="22" t="n"/>
      <c r="J669" s="22" t="n"/>
    </row>
    <row r="670">
      <c r="A670" s="21" t="n"/>
      <c r="B670" s="31" t="n"/>
      <c r="C670" s="22" t="n"/>
      <c r="D670" s="22" t="n"/>
      <c r="E670" s="22" t="n"/>
      <c r="F670" s="22" t="n"/>
      <c r="G670" s="23" t="n"/>
      <c r="H670" s="22" t="n"/>
      <c r="I670" s="22" t="n"/>
      <c r="J670" s="22" t="n"/>
    </row>
    <row r="671">
      <c r="A671" s="21" t="n"/>
      <c r="B671" s="31" t="n"/>
      <c r="C671" s="22" t="n"/>
      <c r="D671" s="22" t="n"/>
      <c r="E671" s="22" t="n"/>
      <c r="F671" s="22" t="n"/>
      <c r="G671" s="23" t="n"/>
      <c r="H671" s="22" t="n"/>
      <c r="I671" s="22" t="n"/>
      <c r="J671" s="22" t="n"/>
    </row>
    <row r="672">
      <c r="A672" s="21" t="n"/>
      <c r="B672" s="31" t="n"/>
      <c r="C672" s="22" t="n"/>
      <c r="D672" s="22" t="n"/>
      <c r="E672" s="22" t="n"/>
      <c r="F672" s="22" t="n"/>
      <c r="G672" s="23" t="n"/>
      <c r="H672" s="22" t="n"/>
      <c r="I672" s="22" t="n"/>
      <c r="J672" s="22" t="n"/>
    </row>
    <row r="673">
      <c r="A673" s="21" t="n"/>
      <c r="B673" s="31" t="n"/>
      <c r="C673" s="22" t="n"/>
      <c r="D673" s="22" t="n"/>
      <c r="E673" s="22" t="n"/>
      <c r="F673" s="22" t="n"/>
      <c r="G673" s="23" t="n"/>
      <c r="H673" s="22" t="n"/>
      <c r="I673" s="22" t="n"/>
      <c r="J673" s="22" t="n"/>
    </row>
    <row r="674">
      <c r="A674" s="21" t="n"/>
      <c r="B674" s="31" t="n"/>
      <c r="C674" s="22" t="n"/>
      <c r="D674" s="22" t="n"/>
      <c r="E674" s="22" t="n"/>
      <c r="F674" s="22" t="n"/>
      <c r="G674" s="23" t="n"/>
      <c r="H674" s="22" t="n"/>
      <c r="I674" s="22" t="n"/>
      <c r="J674" s="22" t="n"/>
    </row>
    <row r="675">
      <c r="A675" s="21" t="n"/>
      <c r="B675" s="31" t="n"/>
      <c r="C675" s="22" t="n"/>
      <c r="D675" s="22" t="n"/>
      <c r="E675" s="22" t="n"/>
      <c r="F675" s="22" t="n"/>
      <c r="G675" s="23" t="n"/>
      <c r="H675" s="22" t="n"/>
      <c r="I675" s="22" t="n"/>
      <c r="J675" s="22" t="n"/>
    </row>
    <row r="676">
      <c r="A676" s="21" t="n"/>
      <c r="B676" s="31" t="n"/>
      <c r="C676" s="22" t="n"/>
      <c r="D676" s="22" t="n"/>
      <c r="E676" s="22" t="n"/>
      <c r="F676" s="22" t="n"/>
      <c r="G676" s="23" t="n"/>
      <c r="H676" s="22" t="n"/>
      <c r="I676" s="22" t="n"/>
      <c r="J676" s="22" t="n"/>
    </row>
    <row r="677">
      <c r="A677" s="21" t="n"/>
      <c r="B677" s="31" t="n"/>
      <c r="C677" s="22" t="n"/>
      <c r="D677" s="22" t="n"/>
      <c r="E677" s="22" t="n"/>
      <c r="F677" s="22" t="n"/>
      <c r="G677" s="23" t="n"/>
      <c r="H677" s="22" t="n"/>
      <c r="I677" s="22" t="n"/>
      <c r="J677" s="22" t="n"/>
    </row>
    <row r="678">
      <c r="A678" s="21" t="n"/>
      <c r="B678" s="31" t="n"/>
      <c r="C678" s="22" t="n"/>
      <c r="D678" s="22" t="n"/>
      <c r="E678" s="22" t="n"/>
      <c r="F678" s="22" t="n"/>
      <c r="G678" s="23" t="n"/>
      <c r="H678" s="22" t="n"/>
      <c r="I678" s="22" t="n"/>
      <c r="J678" s="22" t="n"/>
    </row>
    <row r="679">
      <c r="A679" s="21" t="n"/>
      <c r="B679" s="31" t="n"/>
      <c r="C679" s="22" t="n"/>
      <c r="D679" s="22" t="n"/>
      <c r="E679" s="22" t="n"/>
      <c r="F679" s="22" t="n"/>
      <c r="G679" s="23" t="n"/>
      <c r="H679" s="22" t="n"/>
      <c r="I679" s="22" t="n"/>
      <c r="J679" s="22" t="n"/>
    </row>
    <row r="680">
      <c r="A680" s="21" t="n"/>
      <c r="B680" s="31" t="n"/>
      <c r="C680" s="22" t="n"/>
      <c r="D680" s="22" t="n"/>
      <c r="E680" s="22" t="n"/>
      <c r="F680" s="22" t="n"/>
      <c r="G680" s="23" t="n"/>
      <c r="H680" s="22" t="n"/>
      <c r="I680" s="22" t="n"/>
      <c r="J680" s="22" t="n"/>
    </row>
    <row r="681">
      <c r="A681" s="21" t="n"/>
      <c r="B681" s="31" t="n"/>
      <c r="C681" s="22" t="n"/>
      <c r="D681" s="22" t="n"/>
      <c r="E681" s="22" t="n"/>
      <c r="F681" s="22" t="n"/>
      <c r="G681" s="23" t="n"/>
      <c r="H681" s="22" t="n"/>
      <c r="I681" s="22" t="n"/>
      <c r="J681" s="22" t="n"/>
    </row>
    <row r="682">
      <c r="A682" s="21" t="n"/>
      <c r="B682" s="31" t="n"/>
      <c r="C682" s="22" t="n"/>
      <c r="D682" s="22" t="n"/>
      <c r="E682" s="22" t="n"/>
      <c r="F682" s="22" t="n"/>
      <c r="G682" s="23" t="n"/>
      <c r="H682" s="22" t="n"/>
      <c r="I682" s="22" t="n"/>
      <c r="J682" s="22" t="n"/>
    </row>
    <row r="683">
      <c r="A683" s="21" t="n"/>
      <c r="B683" s="31" t="n"/>
      <c r="C683" s="22" t="n"/>
      <c r="D683" s="22" t="n"/>
      <c r="E683" s="22" t="n"/>
      <c r="F683" s="22" t="n"/>
      <c r="G683" s="23" t="n"/>
      <c r="H683" s="22" t="n"/>
      <c r="I683" s="22" t="n"/>
      <c r="J683" s="22" t="n"/>
    </row>
    <row r="684">
      <c r="A684" s="21" t="n"/>
      <c r="B684" s="31" t="n"/>
      <c r="C684" s="22" t="n"/>
      <c r="D684" s="22" t="n"/>
      <c r="E684" s="22" t="n"/>
      <c r="F684" s="22" t="n"/>
      <c r="G684" s="23" t="n"/>
      <c r="H684" s="22" t="n"/>
      <c r="I684" s="22" t="n"/>
      <c r="J684" s="22" t="n"/>
    </row>
    <row r="685">
      <c r="A685" s="21" t="n"/>
      <c r="B685" s="31" t="n"/>
      <c r="C685" s="22" t="n"/>
      <c r="D685" s="22" t="n"/>
      <c r="E685" s="22" t="n"/>
      <c r="F685" s="22" t="n"/>
      <c r="G685" s="23" t="n"/>
      <c r="H685" s="22" t="n"/>
      <c r="I685" s="22" t="n"/>
      <c r="J685" s="22" t="n"/>
    </row>
    <row r="686">
      <c r="A686" s="21" t="n"/>
      <c r="B686" s="31" t="n"/>
      <c r="C686" s="22" t="n"/>
      <c r="D686" s="22" t="n"/>
      <c r="E686" s="22" t="n"/>
      <c r="F686" s="22" t="n"/>
      <c r="G686" s="23" t="n"/>
      <c r="H686" s="22" t="n"/>
      <c r="I686" s="22" t="n"/>
      <c r="J686" s="22" t="n"/>
    </row>
    <row r="687">
      <c r="A687" s="21" t="n"/>
      <c r="B687" s="31" t="n"/>
      <c r="C687" s="22" t="n"/>
      <c r="D687" s="22" t="n"/>
      <c r="E687" s="22" t="n"/>
      <c r="F687" s="22" t="n"/>
      <c r="G687" s="23" t="n"/>
      <c r="H687" s="22" t="n"/>
      <c r="I687" s="22" t="n"/>
      <c r="J687" s="22" t="n"/>
    </row>
    <row r="688">
      <c r="A688" s="21" t="n"/>
      <c r="B688" s="31" t="n"/>
      <c r="C688" s="22" t="n"/>
      <c r="D688" s="22" t="n"/>
      <c r="E688" s="22" t="n"/>
      <c r="F688" s="22" t="n"/>
      <c r="G688" s="23" t="n"/>
      <c r="H688" s="22" t="n"/>
      <c r="I688" s="22" t="n"/>
      <c r="J688" s="22" t="n"/>
    </row>
    <row r="689">
      <c r="A689" s="21" t="n"/>
      <c r="B689" s="31" t="n"/>
      <c r="C689" s="22" t="n"/>
      <c r="D689" s="22" t="n"/>
      <c r="E689" s="22" t="n"/>
      <c r="F689" s="22" t="n"/>
      <c r="G689" s="23" t="n"/>
      <c r="H689" s="22" t="n"/>
      <c r="I689" s="22" t="n"/>
      <c r="J689" s="22" t="n"/>
    </row>
    <row r="690">
      <c r="A690" s="21" t="n"/>
      <c r="B690" s="31" t="n"/>
      <c r="C690" s="22" t="n"/>
      <c r="D690" s="22" t="n"/>
      <c r="E690" s="22" t="n"/>
      <c r="F690" s="22" t="n"/>
      <c r="G690" s="23" t="n"/>
      <c r="H690" s="22" t="n"/>
      <c r="I690" s="22" t="n"/>
      <c r="J690" s="22" t="n"/>
    </row>
    <row r="691">
      <c r="A691" s="21" t="n"/>
      <c r="B691" s="31" t="n"/>
      <c r="C691" s="22" t="n"/>
      <c r="D691" s="22" t="n"/>
      <c r="E691" s="22" t="n"/>
      <c r="F691" s="22" t="n"/>
      <c r="G691" s="23" t="n"/>
      <c r="H691" s="22" t="n"/>
      <c r="I691" s="22" t="n"/>
      <c r="J691" s="22" t="n"/>
    </row>
    <row r="692">
      <c r="A692" s="21" t="n"/>
      <c r="B692" s="31" t="n"/>
      <c r="C692" s="22" t="n"/>
      <c r="D692" s="22" t="n"/>
      <c r="E692" s="22" t="n"/>
      <c r="F692" s="22" t="n"/>
      <c r="G692" s="23" t="n"/>
      <c r="H692" s="22" t="n"/>
      <c r="I692" s="22" t="n"/>
      <c r="J692" s="22" t="n"/>
    </row>
    <row r="693">
      <c r="A693" s="21" t="n"/>
      <c r="B693" s="31" t="n"/>
      <c r="C693" s="22" t="n"/>
      <c r="D693" s="22" t="n"/>
      <c r="E693" s="22" t="n"/>
      <c r="F693" s="22" t="n"/>
      <c r="G693" s="23" t="n"/>
      <c r="H693" s="22" t="n"/>
      <c r="I693" s="22" t="n"/>
      <c r="J693" s="22" t="n"/>
    </row>
    <row r="694">
      <c r="A694" s="21" t="n"/>
      <c r="B694" s="31" t="n"/>
      <c r="C694" s="22" t="n"/>
      <c r="D694" s="22" t="n"/>
      <c r="E694" s="22" t="n"/>
      <c r="F694" s="22" t="n"/>
      <c r="G694" s="23" t="n"/>
      <c r="H694" s="22" t="n"/>
      <c r="I694" s="22" t="n"/>
      <c r="J694" s="22" t="n"/>
    </row>
    <row r="695">
      <c r="A695" s="21" t="n"/>
      <c r="B695" s="31" t="n"/>
      <c r="C695" s="22" t="n"/>
      <c r="D695" s="22" t="n"/>
      <c r="E695" s="22" t="n"/>
      <c r="F695" s="22" t="n"/>
      <c r="G695" s="23" t="n"/>
      <c r="H695" s="22" t="n"/>
      <c r="I695" s="22" t="n"/>
      <c r="J695" s="22" t="n"/>
    </row>
    <row r="696">
      <c r="A696" s="21" t="n"/>
      <c r="B696" s="31" t="n"/>
      <c r="C696" s="22" t="n"/>
      <c r="D696" s="22" t="n"/>
      <c r="E696" s="22" t="n"/>
      <c r="F696" s="22" t="n"/>
      <c r="G696" s="23" t="n"/>
      <c r="H696" s="22" t="n"/>
      <c r="I696" s="22" t="n"/>
      <c r="J696" s="22" t="n"/>
    </row>
    <row r="697">
      <c r="A697" s="21" t="n"/>
      <c r="B697" s="31" t="n"/>
      <c r="C697" s="22" t="n"/>
      <c r="D697" s="22" t="n"/>
      <c r="E697" s="22" t="n"/>
      <c r="F697" s="22" t="n"/>
      <c r="G697" s="23" t="n"/>
      <c r="H697" s="22" t="n"/>
      <c r="I697" s="22" t="n"/>
      <c r="J697" s="22" t="n"/>
    </row>
    <row r="698">
      <c r="A698" s="21" t="n"/>
      <c r="B698" s="31" t="n"/>
      <c r="C698" s="22" t="n"/>
      <c r="D698" s="22" t="n"/>
      <c r="E698" s="22" t="n"/>
      <c r="F698" s="22" t="n"/>
      <c r="G698" s="23" t="n"/>
      <c r="H698" s="22" t="n"/>
      <c r="I698" s="22" t="n"/>
      <c r="J698" s="22" t="n"/>
    </row>
    <row r="699">
      <c r="A699" s="21" t="n"/>
      <c r="B699" s="31" t="n"/>
      <c r="C699" s="22" t="n"/>
      <c r="D699" s="22" t="n"/>
      <c r="E699" s="22" t="n"/>
      <c r="F699" s="22" t="n"/>
      <c r="G699" s="23" t="n"/>
      <c r="H699" s="22" t="n"/>
      <c r="I699" s="22" t="n"/>
      <c r="J699" s="22" t="n"/>
    </row>
    <row r="700">
      <c r="A700" s="21" t="n"/>
      <c r="B700" s="31" t="n"/>
      <c r="C700" s="22" t="n"/>
      <c r="D700" s="22" t="n"/>
      <c r="E700" s="22" t="n"/>
      <c r="F700" s="22" t="n"/>
      <c r="G700" s="23" t="n"/>
      <c r="H700" s="22" t="n"/>
      <c r="I700" s="22" t="n"/>
      <c r="J700" s="22" t="n"/>
    </row>
    <row r="701">
      <c r="A701" s="21" t="n"/>
      <c r="B701" s="31" t="n"/>
      <c r="C701" s="22" t="n"/>
      <c r="D701" s="22" t="n"/>
      <c r="E701" s="22" t="n"/>
      <c r="F701" s="22" t="n"/>
      <c r="G701" s="23" t="n"/>
      <c r="H701" s="22" t="n"/>
      <c r="I701" s="22" t="n"/>
      <c r="J701" s="22" t="n"/>
    </row>
    <row r="702">
      <c r="A702" s="21" t="n"/>
      <c r="B702" s="31" t="n"/>
      <c r="C702" s="22" t="n"/>
      <c r="D702" s="22" t="n"/>
      <c r="E702" s="22" t="n"/>
      <c r="F702" s="22" t="n"/>
      <c r="G702" s="23" t="n"/>
      <c r="H702" s="22" t="n"/>
      <c r="I702" s="22" t="n"/>
      <c r="J702" s="22" t="n"/>
    </row>
    <row r="703">
      <c r="A703" s="21" t="n"/>
      <c r="B703" s="31" t="n"/>
      <c r="C703" s="22" t="n"/>
      <c r="D703" s="22" t="n"/>
      <c r="E703" s="22" t="n"/>
      <c r="F703" s="22" t="n"/>
      <c r="G703" s="23" t="n"/>
      <c r="H703" s="22" t="n"/>
      <c r="I703" s="22" t="n"/>
      <c r="J703" s="22" t="n"/>
    </row>
    <row r="704">
      <c r="A704" s="21" t="n"/>
      <c r="B704" s="31" t="n"/>
      <c r="C704" s="22" t="n"/>
      <c r="D704" s="22" t="n"/>
      <c r="E704" s="22" t="n"/>
      <c r="F704" s="22" t="n"/>
      <c r="G704" s="23" t="n"/>
      <c r="H704" s="22" t="n"/>
      <c r="I704" s="22" t="n"/>
      <c r="J704" s="22" t="n"/>
    </row>
    <row r="705">
      <c r="A705" s="21" t="n"/>
      <c r="B705" s="31" t="n"/>
      <c r="C705" s="22" t="n"/>
      <c r="D705" s="22" t="n"/>
      <c r="E705" s="22" t="n"/>
      <c r="F705" s="22" t="n"/>
      <c r="G705" s="23" t="n"/>
      <c r="H705" s="22" t="n"/>
      <c r="I705" s="22" t="n"/>
      <c r="J705" s="22" t="n"/>
    </row>
    <row r="706">
      <c r="A706" s="21" t="n"/>
      <c r="B706" s="31" t="n"/>
      <c r="C706" s="22" t="n"/>
      <c r="D706" s="22" t="n"/>
      <c r="E706" s="22" t="n"/>
      <c r="F706" s="22" t="n"/>
      <c r="G706" s="23" t="n"/>
      <c r="H706" s="22" t="n"/>
      <c r="I706" s="22" t="n"/>
      <c r="J706" s="22" t="n"/>
    </row>
    <row r="707">
      <c r="A707" s="21" t="n"/>
      <c r="B707" s="31" t="n"/>
      <c r="C707" s="22" t="n"/>
      <c r="D707" s="22" t="n"/>
      <c r="E707" s="22" t="n"/>
      <c r="F707" s="22" t="n"/>
      <c r="G707" s="23" t="n"/>
      <c r="H707" s="22" t="n"/>
      <c r="I707" s="22" t="n"/>
      <c r="J707" s="22" t="n"/>
    </row>
    <row r="708">
      <c r="A708" s="21" t="n"/>
      <c r="B708" s="31" t="n"/>
      <c r="C708" s="22" t="n"/>
      <c r="D708" s="22" t="n"/>
      <c r="E708" s="22" t="n"/>
      <c r="F708" s="22" t="n"/>
      <c r="G708" s="23" t="n"/>
      <c r="H708" s="22" t="n"/>
      <c r="I708" s="22" t="n"/>
      <c r="J708" s="22" t="n"/>
    </row>
    <row r="709">
      <c r="A709" s="21" t="n"/>
      <c r="B709" s="31" t="n"/>
      <c r="C709" s="22" t="n"/>
      <c r="D709" s="22" t="n"/>
      <c r="E709" s="22" t="n"/>
      <c r="F709" s="22" t="n"/>
      <c r="G709" s="23" t="n"/>
      <c r="H709" s="22" t="n"/>
      <c r="I709" s="22" t="n"/>
      <c r="J709" s="22" t="n"/>
    </row>
    <row r="710">
      <c r="A710" s="21" t="n"/>
      <c r="B710" s="31" t="n"/>
      <c r="C710" s="22" t="n"/>
      <c r="D710" s="22" t="n"/>
      <c r="E710" s="22" t="n"/>
      <c r="F710" s="22" t="n"/>
      <c r="G710" s="23" t="n"/>
      <c r="H710" s="22" t="n"/>
      <c r="I710" s="22" t="n"/>
      <c r="J710" s="22" t="n"/>
    </row>
    <row r="711">
      <c r="A711" s="21" t="n"/>
      <c r="B711" s="31" t="n"/>
      <c r="C711" s="22" t="n"/>
      <c r="D711" s="22" t="n"/>
      <c r="E711" s="22" t="n"/>
      <c r="F711" s="22" t="n"/>
      <c r="G711" s="23" t="n"/>
      <c r="H711" s="22" t="n"/>
      <c r="I711" s="22" t="n"/>
      <c r="J711" s="22" t="n"/>
    </row>
    <row r="712">
      <c r="A712" s="21" t="n"/>
      <c r="B712" s="31" t="n"/>
      <c r="C712" s="22" t="n"/>
      <c r="D712" s="22" t="n"/>
      <c r="E712" s="22" t="n"/>
      <c r="F712" s="22" t="n"/>
      <c r="G712" s="23" t="n"/>
      <c r="H712" s="22" t="n"/>
      <c r="I712" s="22" t="n"/>
      <c r="J712" s="22" t="n"/>
    </row>
    <row r="713">
      <c r="A713" s="21" t="n"/>
      <c r="B713" s="31" t="n"/>
      <c r="C713" s="22" t="n"/>
      <c r="D713" s="22" t="n"/>
      <c r="E713" s="22" t="n"/>
      <c r="F713" s="22" t="n"/>
      <c r="G713" s="23" t="n"/>
      <c r="H713" s="22" t="n"/>
      <c r="I713" s="22" t="n"/>
      <c r="J713" s="22" t="n"/>
    </row>
    <row r="714">
      <c r="A714" s="21" t="n"/>
      <c r="B714" s="31" t="n"/>
      <c r="C714" s="22" t="n"/>
      <c r="D714" s="22" t="n"/>
      <c r="E714" s="22" t="n"/>
      <c r="F714" s="22" t="n"/>
      <c r="G714" s="23" t="n"/>
      <c r="H714" s="22" t="n"/>
      <c r="I714" s="22" t="n"/>
      <c r="J714" s="22" t="n"/>
    </row>
    <row r="715">
      <c r="A715" s="21" t="n"/>
      <c r="B715" s="31" t="n"/>
      <c r="C715" s="22" t="n"/>
      <c r="D715" s="22" t="n"/>
      <c r="E715" s="22" t="n"/>
      <c r="F715" s="22" t="n"/>
      <c r="G715" s="23" t="n"/>
      <c r="H715" s="22" t="n"/>
      <c r="I715" s="22" t="n"/>
      <c r="J715" s="22" t="n"/>
    </row>
    <row r="716">
      <c r="A716" s="21" t="n"/>
      <c r="B716" s="31" t="n"/>
      <c r="C716" s="22" t="n"/>
      <c r="D716" s="22" t="n"/>
      <c r="E716" s="22" t="n"/>
      <c r="F716" s="22" t="n"/>
      <c r="G716" s="23" t="n"/>
      <c r="H716" s="22" t="n"/>
      <c r="I716" s="22" t="n"/>
      <c r="J716" s="22" t="n"/>
    </row>
    <row r="717">
      <c r="A717" s="21" t="n"/>
      <c r="B717" s="31" t="n"/>
      <c r="C717" s="22" t="n"/>
      <c r="D717" s="22" t="n"/>
      <c r="E717" s="22" t="n"/>
      <c r="F717" s="22" t="n"/>
      <c r="G717" s="23" t="n"/>
      <c r="H717" s="22" t="n"/>
      <c r="I717" s="22" t="n"/>
      <c r="J717" s="22" t="n"/>
    </row>
    <row r="718">
      <c r="A718" s="21" t="n"/>
      <c r="B718" s="31" t="n"/>
      <c r="C718" s="22" t="n"/>
      <c r="D718" s="22" t="n"/>
      <c r="E718" s="22" t="n"/>
      <c r="F718" s="22" t="n"/>
      <c r="G718" s="23" t="n"/>
      <c r="H718" s="22" t="n"/>
      <c r="I718" s="22" t="n"/>
      <c r="J718" s="22" t="n"/>
    </row>
    <row r="719">
      <c r="A719" s="21" t="n"/>
      <c r="B719" s="31" t="n"/>
      <c r="C719" s="22" t="n"/>
      <c r="D719" s="22" t="n"/>
      <c r="E719" s="22" t="n"/>
      <c r="F719" s="22" t="n"/>
      <c r="G719" s="23" t="n"/>
      <c r="H719" s="22" t="n"/>
      <c r="I719" s="22" t="n"/>
      <c r="J719" s="22" t="n"/>
    </row>
    <row r="720">
      <c r="A720" s="21" t="n"/>
      <c r="B720" s="31" t="n"/>
      <c r="C720" s="22" t="n"/>
      <c r="D720" s="22" t="n"/>
      <c r="E720" s="22" t="n"/>
      <c r="F720" s="22" t="n"/>
      <c r="G720" s="23" t="n"/>
      <c r="H720" s="22" t="n"/>
      <c r="I720" s="22" t="n"/>
      <c r="J720" s="22" t="n"/>
    </row>
    <row r="721">
      <c r="A721" s="21" t="n"/>
      <c r="B721" s="31" t="n"/>
      <c r="C721" s="22" t="n"/>
      <c r="D721" s="22" t="n"/>
      <c r="E721" s="22" t="n"/>
      <c r="F721" s="22" t="n"/>
      <c r="G721" s="23" t="n"/>
      <c r="H721" s="22" t="n"/>
      <c r="I721" s="22" t="n"/>
      <c r="J721" s="22" t="n"/>
    </row>
    <row r="722">
      <c r="A722" s="21" t="n"/>
      <c r="B722" s="31" t="n"/>
      <c r="C722" s="22" t="n"/>
      <c r="D722" s="22" t="n"/>
      <c r="E722" s="22" t="n"/>
      <c r="F722" s="22" t="n"/>
      <c r="G722" s="23" t="n"/>
      <c r="H722" s="22" t="n"/>
      <c r="I722" s="22" t="n"/>
      <c r="J722" s="22" t="n"/>
    </row>
    <row r="723">
      <c r="A723" s="21" t="n"/>
      <c r="B723" s="31" t="n"/>
      <c r="C723" s="22" t="n"/>
      <c r="D723" s="22" t="n"/>
      <c r="E723" s="22" t="n"/>
      <c r="F723" s="22" t="n"/>
      <c r="G723" s="23" t="n"/>
      <c r="H723" s="22" t="n"/>
      <c r="I723" s="22" t="n"/>
      <c r="J723" s="22" t="n"/>
    </row>
    <row r="724">
      <c r="A724" s="21" t="n"/>
      <c r="B724" s="31" t="n"/>
      <c r="C724" s="22" t="n"/>
      <c r="D724" s="22" t="n"/>
      <c r="E724" s="22" t="n"/>
      <c r="F724" s="22" t="n"/>
      <c r="G724" s="23" t="n"/>
      <c r="H724" s="22" t="n"/>
      <c r="I724" s="22" t="n"/>
      <c r="J724" s="22" t="n"/>
    </row>
    <row r="725">
      <c r="A725" s="21" t="n"/>
      <c r="B725" s="31" t="n"/>
      <c r="C725" s="22" t="n"/>
      <c r="D725" s="22" t="n"/>
      <c r="E725" s="22" t="n"/>
      <c r="F725" s="22" t="n"/>
      <c r="G725" s="23" t="n"/>
      <c r="H725" s="22" t="n"/>
      <c r="I725" s="22" t="n"/>
      <c r="J725" s="22" t="n"/>
    </row>
    <row r="726">
      <c r="A726" s="21" t="n"/>
      <c r="B726" s="31" t="n"/>
      <c r="C726" s="22" t="n"/>
      <c r="D726" s="22" t="n"/>
      <c r="E726" s="22" t="n"/>
      <c r="F726" s="22" t="n"/>
      <c r="G726" s="23" t="n"/>
      <c r="H726" s="22" t="n"/>
      <c r="I726" s="22" t="n"/>
      <c r="J726" s="22" t="n"/>
    </row>
    <row r="727">
      <c r="A727" s="21" t="n"/>
      <c r="B727" s="31" t="n"/>
      <c r="C727" s="22" t="n"/>
      <c r="D727" s="22" t="n"/>
      <c r="E727" s="22" t="n"/>
      <c r="F727" s="22" t="n"/>
      <c r="G727" s="23" t="n"/>
      <c r="H727" s="22" t="n"/>
      <c r="I727" s="22" t="n"/>
      <c r="J727" s="22" t="n"/>
    </row>
    <row r="728">
      <c r="A728" s="21" t="n"/>
      <c r="B728" s="31" t="n"/>
      <c r="C728" s="22" t="n"/>
      <c r="D728" s="22" t="n"/>
      <c r="E728" s="22" t="n"/>
      <c r="F728" s="22" t="n"/>
      <c r="G728" s="23" t="n"/>
      <c r="H728" s="22" t="n"/>
      <c r="I728" s="22" t="n"/>
      <c r="J728" s="22" t="n"/>
    </row>
    <row r="729">
      <c r="A729" s="21" t="n"/>
      <c r="B729" s="31" t="n"/>
      <c r="C729" s="22" t="n"/>
      <c r="D729" s="22" t="n"/>
      <c r="E729" s="22" t="n"/>
      <c r="F729" s="22" t="n"/>
      <c r="G729" s="23" t="n"/>
      <c r="H729" s="22" t="n"/>
      <c r="I729" s="22" t="n"/>
      <c r="J729" s="22" t="n"/>
    </row>
    <row r="730">
      <c r="A730" s="21" t="n"/>
      <c r="B730" s="31" t="n"/>
      <c r="C730" s="22" t="n"/>
      <c r="D730" s="22" t="n"/>
      <c r="E730" s="22" t="n"/>
      <c r="F730" s="22" t="n"/>
      <c r="G730" s="23" t="n"/>
      <c r="H730" s="22" t="n"/>
      <c r="I730" s="22" t="n"/>
      <c r="J730" s="22" t="n"/>
    </row>
    <row r="731">
      <c r="A731" s="21" t="n"/>
      <c r="B731" s="31" t="n"/>
      <c r="C731" s="22" t="n"/>
      <c r="D731" s="22" t="n"/>
      <c r="E731" s="22" t="n"/>
      <c r="F731" s="22" t="n"/>
      <c r="G731" s="23" t="n"/>
      <c r="H731" s="22" t="n"/>
      <c r="I731" s="22" t="n"/>
      <c r="J731" s="22" t="n"/>
    </row>
    <row r="732">
      <c r="A732" s="21" t="n"/>
      <c r="B732" s="31" t="n"/>
      <c r="C732" s="22" t="n"/>
      <c r="D732" s="22" t="n"/>
      <c r="E732" s="22" t="n"/>
      <c r="F732" s="22" t="n"/>
      <c r="G732" s="23" t="n"/>
      <c r="H732" s="22" t="n"/>
      <c r="I732" s="22" t="n"/>
      <c r="J732" s="22" t="n"/>
    </row>
    <row r="733">
      <c r="A733" s="21" t="n"/>
      <c r="B733" s="31" t="n"/>
      <c r="C733" s="22" t="n"/>
      <c r="D733" s="22" t="n"/>
      <c r="E733" s="22" t="n"/>
      <c r="F733" s="22" t="n"/>
      <c r="G733" s="23" t="n"/>
      <c r="H733" s="22" t="n"/>
      <c r="I733" s="22" t="n"/>
      <c r="J733" s="22" t="n"/>
    </row>
    <row r="734">
      <c r="A734" s="21" t="n"/>
      <c r="B734" s="31" t="n"/>
      <c r="C734" s="22" t="n"/>
      <c r="D734" s="22" t="n"/>
      <c r="E734" s="22" t="n"/>
      <c r="F734" s="22" t="n"/>
      <c r="G734" s="23" t="n"/>
      <c r="H734" s="22" t="n"/>
      <c r="I734" s="22" t="n"/>
      <c r="J734" s="22" t="n"/>
    </row>
    <row r="735">
      <c r="A735" s="21" t="n"/>
      <c r="B735" s="31" t="n"/>
      <c r="C735" s="22" t="n"/>
      <c r="D735" s="22" t="n"/>
      <c r="E735" s="22" t="n"/>
      <c r="F735" s="22" t="n"/>
      <c r="G735" s="23" t="n"/>
      <c r="H735" s="22" t="n"/>
      <c r="I735" s="22" t="n"/>
      <c r="J735" s="22" t="n"/>
    </row>
    <row r="736">
      <c r="A736" s="21" t="n"/>
      <c r="B736" s="31" t="n"/>
      <c r="C736" s="22" t="n"/>
      <c r="D736" s="22" t="n"/>
      <c r="E736" s="22" t="n"/>
      <c r="F736" s="22" t="n"/>
      <c r="G736" s="23" t="n"/>
      <c r="H736" s="22" t="n"/>
      <c r="I736" s="22" t="n"/>
      <c r="J736" s="22" t="n"/>
    </row>
    <row r="737">
      <c r="A737" s="21" t="n"/>
      <c r="B737" s="31" t="n"/>
      <c r="C737" s="22" t="n"/>
      <c r="D737" s="22" t="n"/>
      <c r="E737" s="22" t="n"/>
      <c r="F737" s="22" t="n"/>
      <c r="G737" s="23" t="n"/>
      <c r="H737" s="22" t="n"/>
      <c r="I737" s="22" t="n"/>
      <c r="J737" s="22" t="n"/>
    </row>
    <row r="738">
      <c r="A738" s="21" t="n"/>
      <c r="B738" s="31" t="n"/>
      <c r="C738" s="22" t="n"/>
      <c r="D738" s="22" t="n"/>
      <c r="E738" s="22" t="n"/>
      <c r="F738" s="22" t="n"/>
      <c r="G738" s="23" t="n"/>
      <c r="H738" s="22" t="n"/>
      <c r="I738" s="22" t="n"/>
      <c r="J738" s="22" t="n"/>
    </row>
    <row r="739">
      <c r="A739" s="21" t="n"/>
      <c r="B739" s="31" t="n"/>
      <c r="C739" s="22" t="n"/>
      <c r="D739" s="22" t="n"/>
      <c r="E739" s="22" t="n"/>
      <c r="F739" s="22" t="n"/>
      <c r="G739" s="23" t="n"/>
      <c r="H739" s="22" t="n"/>
      <c r="I739" s="22" t="n"/>
      <c r="J739" s="22" t="n"/>
    </row>
    <row r="740">
      <c r="A740" s="21" t="n"/>
      <c r="B740" s="31" t="n"/>
      <c r="C740" s="22" t="n"/>
      <c r="D740" s="22" t="n"/>
      <c r="E740" s="22" t="n"/>
      <c r="F740" s="22" t="n"/>
      <c r="G740" s="23" t="n"/>
      <c r="H740" s="22" t="n"/>
      <c r="I740" s="22" t="n"/>
      <c r="J740" s="22" t="n"/>
    </row>
    <row r="741">
      <c r="A741" s="21" t="n"/>
      <c r="B741" s="31" t="n"/>
      <c r="C741" s="22" t="n"/>
      <c r="D741" s="22" t="n"/>
      <c r="E741" s="22" t="n"/>
      <c r="F741" s="22" t="n"/>
      <c r="G741" s="23" t="n"/>
      <c r="H741" s="22" t="n"/>
      <c r="I741" s="22" t="n"/>
      <c r="J741" s="22" t="n"/>
    </row>
    <row r="742">
      <c r="A742" s="21" t="n"/>
      <c r="B742" s="31" t="n"/>
      <c r="C742" s="22" t="n"/>
      <c r="D742" s="22" t="n"/>
      <c r="E742" s="22" t="n"/>
      <c r="F742" s="22" t="n"/>
      <c r="G742" s="23" t="n"/>
      <c r="H742" s="22" t="n"/>
      <c r="I742" s="22" t="n"/>
      <c r="J742" s="22" t="n"/>
    </row>
    <row r="743">
      <c r="A743" s="21" t="n"/>
      <c r="B743" s="31" t="n"/>
      <c r="C743" s="22" t="n"/>
      <c r="D743" s="22" t="n"/>
      <c r="E743" s="22" t="n"/>
      <c r="F743" s="22" t="n"/>
      <c r="G743" s="23" t="n"/>
      <c r="H743" s="22" t="n"/>
      <c r="I743" s="22" t="n"/>
      <c r="J743" s="22" t="n"/>
    </row>
    <row r="744">
      <c r="A744" s="21" t="n"/>
      <c r="B744" s="31" t="n"/>
      <c r="C744" s="22" t="n"/>
      <c r="D744" s="22" t="n"/>
      <c r="E744" s="22" t="n"/>
      <c r="F744" s="22" t="n"/>
      <c r="G744" s="23" t="n"/>
      <c r="H744" s="22" t="n"/>
      <c r="I744" s="22" t="n"/>
      <c r="J744" s="22" t="n"/>
    </row>
    <row r="745">
      <c r="A745" s="21" t="n"/>
      <c r="B745" s="31" t="n"/>
      <c r="C745" s="22" t="n"/>
      <c r="D745" s="22" t="n"/>
      <c r="E745" s="22" t="n"/>
      <c r="F745" s="22" t="n"/>
      <c r="G745" s="23" t="n"/>
      <c r="H745" s="22" t="n"/>
      <c r="I745" s="22" t="n"/>
      <c r="J745" s="22" t="n"/>
    </row>
    <row r="746">
      <c r="A746" s="21" t="n"/>
      <c r="B746" s="31" t="n"/>
      <c r="C746" s="22" t="n"/>
      <c r="D746" s="22" t="n"/>
      <c r="E746" s="22" t="n"/>
      <c r="F746" s="22" t="n"/>
      <c r="G746" s="23" t="n"/>
      <c r="H746" s="22" t="n"/>
      <c r="I746" s="22" t="n"/>
      <c r="J746" s="22" t="n"/>
    </row>
    <row r="747">
      <c r="A747" s="21" t="n"/>
      <c r="B747" s="31" t="n"/>
      <c r="C747" s="22" t="n"/>
      <c r="D747" s="22" t="n"/>
      <c r="E747" s="22" t="n"/>
      <c r="F747" s="22" t="n"/>
      <c r="G747" s="23" t="n"/>
      <c r="H747" s="22" t="n"/>
      <c r="I747" s="22" t="n"/>
      <c r="J747" s="22" t="n"/>
    </row>
    <row r="748">
      <c r="A748" s="21" t="n"/>
      <c r="B748" s="31" t="n"/>
      <c r="C748" s="22" t="n"/>
      <c r="D748" s="22" t="n"/>
      <c r="E748" s="22" t="n"/>
      <c r="F748" s="22" t="n"/>
      <c r="G748" s="23" t="n"/>
      <c r="H748" s="22" t="n"/>
      <c r="I748" s="22" t="n"/>
      <c r="J748" s="22" t="n"/>
    </row>
    <row r="749">
      <c r="A749" s="21" t="n"/>
      <c r="B749" s="31" t="n"/>
      <c r="C749" s="22" t="n"/>
      <c r="D749" s="22" t="n"/>
      <c r="E749" s="22" t="n"/>
      <c r="F749" s="22" t="n"/>
      <c r="G749" s="23" t="n"/>
      <c r="H749" s="22" t="n"/>
      <c r="I749" s="22" t="n"/>
      <c r="J749" s="22" t="n"/>
    </row>
    <row r="750">
      <c r="A750" s="21" t="n"/>
      <c r="B750" s="31" t="n"/>
      <c r="C750" s="22" t="n"/>
      <c r="D750" s="22" t="n"/>
      <c r="E750" s="22" t="n"/>
      <c r="F750" s="22" t="n"/>
      <c r="G750" s="23" t="n"/>
      <c r="H750" s="22" t="n"/>
      <c r="I750" s="22" t="n"/>
      <c r="J750" s="22" t="n"/>
    </row>
    <row r="751">
      <c r="A751" s="21" t="n"/>
      <c r="B751" s="31" t="n"/>
      <c r="C751" s="22" t="n"/>
      <c r="D751" s="22" t="n"/>
      <c r="E751" s="22" t="n"/>
      <c r="F751" s="22" t="n"/>
      <c r="G751" s="23" t="n"/>
      <c r="H751" s="22" t="n"/>
      <c r="I751" s="22" t="n"/>
      <c r="J751" s="22" t="n"/>
    </row>
    <row r="752">
      <c r="A752" s="21" t="n"/>
      <c r="B752" s="31" t="n"/>
      <c r="C752" s="22" t="n"/>
      <c r="D752" s="22" t="n"/>
      <c r="E752" s="22" t="n"/>
      <c r="F752" s="22" t="n"/>
      <c r="G752" s="23" t="n"/>
      <c r="H752" s="22" t="n"/>
      <c r="I752" s="22" t="n"/>
      <c r="J752" s="22" t="n"/>
    </row>
    <row r="753">
      <c r="A753" s="21" t="n"/>
      <c r="B753" s="31" t="n"/>
      <c r="C753" s="22" t="n"/>
      <c r="D753" s="22" t="n"/>
      <c r="E753" s="22" t="n"/>
      <c r="F753" s="22" t="n"/>
      <c r="G753" s="23" t="n"/>
      <c r="H753" s="22" t="n"/>
      <c r="I753" s="22" t="n"/>
      <c r="J753" s="22" t="n"/>
    </row>
    <row r="754">
      <c r="A754" s="21" t="n"/>
      <c r="B754" s="31" t="n"/>
      <c r="C754" s="22" t="n"/>
      <c r="D754" s="22" t="n"/>
      <c r="E754" s="22" t="n"/>
      <c r="F754" s="22" t="n"/>
      <c r="G754" s="23" t="n"/>
      <c r="H754" s="22" t="n"/>
      <c r="I754" s="22" t="n"/>
      <c r="J754" s="22" t="n"/>
    </row>
    <row r="755">
      <c r="A755" s="21" t="n"/>
      <c r="B755" s="31" t="n"/>
      <c r="C755" s="22" t="n"/>
      <c r="D755" s="22" t="n"/>
      <c r="E755" s="22" t="n"/>
      <c r="F755" s="22" t="n"/>
      <c r="G755" s="23" t="n"/>
      <c r="H755" s="22" t="n"/>
      <c r="I755" s="22" t="n"/>
      <c r="J755" s="22" t="n"/>
    </row>
    <row r="756">
      <c r="A756" s="21" t="n"/>
      <c r="B756" s="31" t="n"/>
      <c r="C756" s="22" t="n"/>
      <c r="D756" s="22" t="n"/>
      <c r="E756" s="22" t="n"/>
      <c r="F756" s="22" t="n"/>
      <c r="G756" s="23" t="n"/>
      <c r="H756" s="22" t="n"/>
      <c r="I756" s="22" t="n"/>
      <c r="J756" s="22" t="n"/>
    </row>
    <row r="757">
      <c r="A757" s="21" t="n"/>
      <c r="B757" s="31" t="n"/>
      <c r="C757" s="22" t="n"/>
      <c r="D757" s="22" t="n"/>
      <c r="E757" s="22" t="n"/>
      <c r="F757" s="22" t="n"/>
      <c r="G757" s="23" t="n"/>
      <c r="H757" s="22" t="n"/>
      <c r="I757" s="22" t="n"/>
      <c r="J757" s="22" t="n"/>
    </row>
    <row r="758">
      <c r="A758" s="21" t="n"/>
      <c r="B758" s="31" t="n"/>
      <c r="C758" s="22" t="n"/>
      <c r="D758" s="22" t="n"/>
      <c r="E758" s="22" t="n"/>
      <c r="F758" s="22" t="n"/>
      <c r="G758" s="23" t="n"/>
      <c r="H758" s="22" t="n"/>
      <c r="I758" s="22" t="n"/>
      <c r="J758" s="22" t="n"/>
    </row>
    <row r="759">
      <c r="A759" s="21" t="n"/>
      <c r="B759" s="31" t="n"/>
      <c r="C759" s="22" t="n"/>
      <c r="D759" s="22" t="n"/>
      <c r="E759" s="22" t="n"/>
      <c r="F759" s="22" t="n"/>
      <c r="G759" s="23" t="n"/>
      <c r="H759" s="22" t="n"/>
      <c r="I759" s="22" t="n"/>
      <c r="J759" s="22" t="n"/>
    </row>
    <row r="760">
      <c r="A760" s="21" t="n"/>
      <c r="B760" s="31" t="n"/>
      <c r="C760" s="22" t="n"/>
      <c r="D760" s="22" t="n"/>
      <c r="E760" s="22" t="n"/>
      <c r="F760" s="22" t="n"/>
      <c r="G760" s="23" t="n"/>
      <c r="H760" s="22" t="n"/>
      <c r="I760" s="22" t="n"/>
      <c r="J760" s="22" t="n"/>
    </row>
    <row r="761">
      <c r="A761" s="21" t="n"/>
      <c r="B761" s="31" t="n"/>
      <c r="C761" s="22" t="n"/>
      <c r="D761" s="22" t="n"/>
      <c r="E761" s="22" t="n"/>
      <c r="F761" s="22" t="n"/>
      <c r="G761" s="23" t="n"/>
      <c r="H761" s="22" t="n"/>
      <c r="I761" s="22" t="n"/>
      <c r="J761" s="22" t="n"/>
    </row>
    <row r="762">
      <c r="A762" s="21" t="n"/>
      <c r="B762" s="31" t="n"/>
      <c r="C762" s="22" t="n"/>
      <c r="D762" s="22" t="n"/>
      <c r="E762" s="22" t="n"/>
      <c r="F762" s="22" t="n"/>
      <c r="G762" s="23" t="n"/>
      <c r="H762" s="22" t="n"/>
      <c r="I762" s="22" t="n"/>
      <c r="J762" s="22" t="n"/>
    </row>
    <row r="763">
      <c r="A763" s="21" t="n"/>
      <c r="B763" s="31" t="n"/>
      <c r="C763" s="22" t="n"/>
      <c r="D763" s="22" t="n"/>
      <c r="E763" s="22" t="n"/>
      <c r="F763" s="22" t="n"/>
      <c r="G763" s="23" t="n"/>
      <c r="H763" s="22" t="n"/>
      <c r="I763" s="22" t="n"/>
      <c r="J763" s="22" t="n"/>
    </row>
    <row r="764">
      <c r="A764" s="21" t="n"/>
      <c r="B764" s="31" t="n"/>
      <c r="C764" s="22" t="n"/>
      <c r="D764" s="22" t="n"/>
      <c r="E764" s="22" t="n"/>
      <c r="F764" s="22" t="n"/>
      <c r="G764" s="23" t="n"/>
      <c r="H764" s="22" t="n"/>
      <c r="I764" s="22" t="n"/>
      <c r="J764" s="22" t="n"/>
    </row>
    <row r="765">
      <c r="A765" s="21" t="n"/>
      <c r="B765" s="31" t="n"/>
      <c r="C765" s="22" t="n"/>
      <c r="D765" s="22" t="n"/>
      <c r="E765" s="22" t="n"/>
      <c r="F765" s="22" t="n"/>
      <c r="G765" s="23" t="n"/>
      <c r="H765" s="22" t="n"/>
      <c r="I765" s="22" t="n"/>
      <c r="J765" s="22" t="n"/>
    </row>
    <row r="766">
      <c r="A766" s="21" t="n"/>
      <c r="B766" s="31" t="n"/>
      <c r="C766" s="22" t="n"/>
      <c r="D766" s="22" t="n"/>
      <c r="E766" s="22" t="n"/>
      <c r="F766" s="22" t="n"/>
      <c r="G766" s="23" t="n"/>
      <c r="H766" s="22" t="n"/>
      <c r="I766" s="22" t="n"/>
      <c r="J766" s="22" t="n"/>
    </row>
    <row r="767">
      <c r="A767" s="21" t="n"/>
      <c r="B767" s="31" t="n"/>
      <c r="C767" s="22" t="n"/>
      <c r="D767" s="22" t="n"/>
      <c r="E767" s="22" t="n"/>
      <c r="F767" s="22" t="n"/>
      <c r="G767" s="23" t="n"/>
      <c r="H767" s="22" t="n"/>
      <c r="I767" s="22" t="n"/>
      <c r="J767" s="22" t="n"/>
    </row>
    <row r="768">
      <c r="A768" s="21" t="n"/>
      <c r="B768" s="31" t="n"/>
      <c r="C768" s="22" t="n"/>
      <c r="D768" s="22" t="n"/>
      <c r="E768" s="22" t="n"/>
      <c r="F768" s="22" t="n"/>
      <c r="G768" s="23" t="n"/>
      <c r="H768" s="22" t="n"/>
      <c r="I768" s="22" t="n"/>
      <c r="J768" s="22" t="n"/>
    </row>
    <row r="769">
      <c r="A769" s="21" t="n"/>
      <c r="B769" s="31" t="n"/>
      <c r="C769" s="22" t="n"/>
      <c r="D769" s="22" t="n"/>
      <c r="E769" s="22" t="n"/>
      <c r="F769" s="22" t="n"/>
      <c r="G769" s="23" t="n"/>
      <c r="H769" s="22" t="n"/>
      <c r="I769" s="22" t="n"/>
      <c r="J769" s="22" t="n"/>
    </row>
    <row r="770">
      <c r="A770" s="21" t="n"/>
      <c r="B770" s="31" t="n"/>
      <c r="C770" s="22" t="n"/>
      <c r="D770" s="22" t="n"/>
      <c r="E770" s="22" t="n"/>
      <c r="F770" s="22" t="n"/>
      <c r="G770" s="23" t="n"/>
      <c r="H770" s="22" t="n"/>
      <c r="I770" s="22" t="n"/>
      <c r="J770" s="22" t="n"/>
    </row>
    <row r="771">
      <c r="A771" s="21" t="n"/>
      <c r="B771" s="31" t="n"/>
      <c r="C771" s="22" t="n"/>
      <c r="D771" s="22" t="n"/>
      <c r="E771" s="22" t="n"/>
      <c r="F771" s="22" t="n"/>
      <c r="G771" s="23" t="n"/>
      <c r="H771" s="22" t="n"/>
      <c r="I771" s="22" t="n"/>
      <c r="J771" s="22" t="n"/>
    </row>
    <row r="772">
      <c r="A772" s="21" t="n"/>
      <c r="B772" s="31" t="n"/>
      <c r="C772" s="22" t="n"/>
      <c r="D772" s="22" t="n"/>
      <c r="E772" s="22" t="n"/>
      <c r="F772" s="22" t="n"/>
      <c r="G772" s="23" t="n"/>
      <c r="H772" s="22" t="n"/>
      <c r="I772" s="22" t="n"/>
      <c r="J772" s="22" t="n"/>
    </row>
    <row r="773">
      <c r="A773" s="21" t="n"/>
      <c r="B773" s="31" t="n"/>
      <c r="C773" s="22" t="n"/>
      <c r="D773" s="22" t="n"/>
      <c r="E773" s="22" t="n"/>
      <c r="F773" s="22" t="n"/>
      <c r="G773" s="23" t="n"/>
      <c r="H773" s="22" t="n"/>
      <c r="I773" s="22" t="n"/>
      <c r="J773" s="22" t="n"/>
    </row>
    <row r="774">
      <c r="A774" s="21" t="n"/>
      <c r="B774" s="31" t="n"/>
      <c r="C774" s="22" t="n"/>
      <c r="D774" s="22" t="n"/>
      <c r="E774" s="22" t="n"/>
      <c r="F774" s="22" t="n"/>
      <c r="G774" s="23" t="n"/>
      <c r="H774" s="22" t="n"/>
      <c r="I774" s="22" t="n"/>
      <c r="J774" s="22" t="n"/>
    </row>
    <row r="775">
      <c r="A775" s="21" t="n"/>
      <c r="B775" s="31" t="n"/>
      <c r="C775" s="22" t="n"/>
      <c r="D775" s="22" t="n"/>
      <c r="E775" s="22" t="n"/>
      <c r="F775" s="22" t="n"/>
      <c r="G775" s="23" t="n"/>
      <c r="H775" s="22" t="n"/>
      <c r="I775" s="22" t="n"/>
      <c r="J775" s="22" t="n"/>
    </row>
    <row r="776">
      <c r="A776" s="21" t="n"/>
      <c r="B776" s="31" t="n"/>
      <c r="C776" s="22" t="n"/>
      <c r="D776" s="22" t="n"/>
      <c r="E776" s="22" t="n"/>
      <c r="F776" s="22" t="n"/>
      <c r="G776" s="23" t="n"/>
      <c r="H776" s="22" t="n"/>
      <c r="I776" s="22" t="n"/>
      <c r="J776" s="22" t="n"/>
    </row>
    <row r="777">
      <c r="A777" s="21" t="n"/>
      <c r="B777" s="31" t="n"/>
      <c r="C777" s="22" t="n"/>
      <c r="D777" s="22" t="n"/>
      <c r="E777" s="22" t="n"/>
      <c r="F777" s="22" t="n"/>
      <c r="G777" s="23" t="n"/>
      <c r="H777" s="22" t="n"/>
      <c r="I777" s="22" t="n"/>
      <c r="J777" s="22" t="n"/>
    </row>
    <row r="778">
      <c r="A778" s="21" t="n"/>
      <c r="B778" s="31" t="n"/>
      <c r="C778" s="22" t="n"/>
      <c r="D778" s="22" t="n"/>
      <c r="E778" s="22" t="n"/>
      <c r="F778" s="22" t="n"/>
      <c r="G778" s="23" t="n"/>
      <c r="H778" s="22" t="n"/>
      <c r="I778" s="22" t="n"/>
      <c r="J778" s="22" t="n"/>
    </row>
    <row r="779">
      <c r="A779" s="21" t="n"/>
      <c r="B779" s="31" t="n"/>
      <c r="C779" s="22" t="n"/>
      <c r="D779" s="22" t="n"/>
      <c r="E779" s="22" t="n"/>
      <c r="F779" s="22" t="n"/>
      <c r="G779" s="23" t="n"/>
      <c r="H779" s="22" t="n"/>
      <c r="I779" s="22" t="n"/>
      <c r="J779" s="22" t="n"/>
    </row>
    <row r="780">
      <c r="A780" s="21" t="n"/>
      <c r="B780" s="31" t="n"/>
      <c r="C780" s="22" t="n"/>
      <c r="D780" s="22" t="n"/>
      <c r="E780" s="22" t="n"/>
      <c r="F780" s="22" t="n"/>
      <c r="G780" s="23" t="n"/>
      <c r="H780" s="22" t="n"/>
      <c r="I780" s="22" t="n"/>
      <c r="J780" s="22" t="n"/>
    </row>
    <row r="781">
      <c r="A781" s="21" t="n"/>
      <c r="B781" s="31" t="n"/>
      <c r="C781" s="22" t="n"/>
      <c r="D781" s="22" t="n"/>
      <c r="E781" s="22" t="n"/>
      <c r="F781" s="22" t="n"/>
      <c r="G781" s="23" t="n"/>
      <c r="H781" s="22" t="n"/>
      <c r="I781" s="22" t="n"/>
      <c r="J781" s="22" t="n"/>
    </row>
    <row r="782">
      <c r="A782" s="21" t="n"/>
      <c r="B782" s="31" t="n"/>
      <c r="C782" s="22" t="n"/>
      <c r="D782" s="22" t="n"/>
      <c r="E782" s="22" t="n"/>
      <c r="F782" s="22" t="n"/>
      <c r="G782" s="23" t="n"/>
      <c r="H782" s="22" t="n"/>
      <c r="I782" s="22" t="n"/>
      <c r="J782" s="22" t="n"/>
    </row>
    <row r="783">
      <c r="A783" s="21" t="n"/>
      <c r="B783" s="31" t="n"/>
      <c r="C783" s="22" t="n"/>
      <c r="D783" s="22" t="n"/>
      <c r="E783" s="22" t="n"/>
      <c r="F783" s="22" t="n"/>
      <c r="G783" s="23" t="n"/>
      <c r="H783" s="22" t="n"/>
      <c r="I783" s="22" t="n"/>
      <c r="J783" s="22" t="n"/>
    </row>
    <row r="784">
      <c r="A784" s="21" t="n"/>
      <c r="B784" s="31" t="n"/>
      <c r="C784" s="22" t="n"/>
      <c r="D784" s="22" t="n"/>
      <c r="E784" s="22" t="n"/>
      <c r="F784" s="22" t="n"/>
      <c r="G784" s="23" t="n"/>
      <c r="H784" s="22" t="n"/>
      <c r="I784" s="22" t="n"/>
      <c r="J784" s="22" t="n"/>
    </row>
    <row r="785">
      <c r="A785" s="21" t="n"/>
      <c r="B785" s="31" t="n"/>
      <c r="C785" s="22" t="n"/>
      <c r="D785" s="22" t="n"/>
      <c r="E785" s="22" t="n"/>
      <c r="F785" s="22" t="n"/>
      <c r="G785" s="23" t="n"/>
      <c r="H785" s="22" t="n"/>
      <c r="I785" s="22" t="n"/>
      <c r="J785" s="22" t="n"/>
    </row>
    <row r="786">
      <c r="A786" s="21" t="n"/>
      <c r="B786" s="31" t="n"/>
      <c r="C786" s="22" t="n"/>
      <c r="D786" s="22" t="n"/>
      <c r="E786" s="22" t="n"/>
      <c r="F786" s="22" t="n"/>
      <c r="G786" s="23" t="n"/>
      <c r="H786" s="22" t="n"/>
      <c r="I786" s="22" t="n"/>
      <c r="J786" s="22" t="n"/>
    </row>
    <row r="787">
      <c r="A787" s="21" t="n"/>
      <c r="B787" s="31" t="n"/>
      <c r="C787" s="22" t="n"/>
      <c r="D787" s="22" t="n"/>
      <c r="E787" s="22" t="n"/>
      <c r="F787" s="22" t="n"/>
      <c r="G787" s="23" t="n"/>
      <c r="H787" s="22" t="n"/>
      <c r="I787" s="22" t="n"/>
      <c r="J787" s="22" t="n"/>
    </row>
    <row r="788">
      <c r="A788" s="21" t="n"/>
      <c r="B788" s="31" t="n"/>
      <c r="C788" s="22" t="n"/>
      <c r="D788" s="22" t="n"/>
      <c r="E788" s="22" t="n"/>
      <c r="F788" s="22" t="n"/>
      <c r="G788" s="23" t="n"/>
      <c r="H788" s="22" t="n"/>
      <c r="I788" s="22" t="n"/>
      <c r="J788" s="22" t="n"/>
    </row>
    <row r="789">
      <c r="A789" s="21" t="n"/>
      <c r="B789" s="31" t="n"/>
      <c r="C789" s="22" t="n"/>
      <c r="D789" s="22" t="n"/>
      <c r="E789" s="22" t="n"/>
      <c r="F789" s="22" t="n"/>
      <c r="G789" s="23" t="n"/>
      <c r="H789" s="22" t="n"/>
      <c r="I789" s="22" t="n"/>
      <c r="J789" s="22" t="n"/>
    </row>
    <row r="790">
      <c r="A790" s="21" t="n"/>
      <c r="B790" s="31" t="n"/>
      <c r="C790" s="22" t="n"/>
      <c r="D790" s="22" t="n"/>
      <c r="E790" s="22" t="n"/>
      <c r="F790" s="22" t="n"/>
      <c r="G790" s="23" t="n"/>
      <c r="H790" s="22" t="n"/>
      <c r="I790" s="22" t="n"/>
      <c r="J790" s="22" t="n"/>
    </row>
    <row r="791">
      <c r="A791" s="21" t="n"/>
      <c r="B791" s="31" t="n"/>
      <c r="C791" s="22" t="n"/>
      <c r="D791" s="22" t="n"/>
      <c r="E791" s="22" t="n"/>
      <c r="F791" s="22" t="n"/>
      <c r="G791" s="23" t="n"/>
      <c r="H791" s="22" t="n"/>
      <c r="I791" s="22" t="n"/>
      <c r="J791" s="22" t="n"/>
    </row>
    <row r="792">
      <c r="A792" s="21" t="n"/>
      <c r="B792" s="31" t="n"/>
      <c r="C792" s="22" t="n"/>
      <c r="D792" s="22" t="n"/>
      <c r="E792" s="22" t="n"/>
      <c r="F792" s="22" t="n"/>
      <c r="G792" s="23" t="n"/>
      <c r="H792" s="22" t="n"/>
      <c r="I792" s="22" t="n"/>
      <c r="J792" s="22" t="n"/>
    </row>
    <row r="793">
      <c r="A793" s="21" t="n"/>
      <c r="B793" s="31" t="n"/>
      <c r="C793" s="22" t="n"/>
      <c r="D793" s="22" t="n"/>
      <c r="E793" s="22" t="n"/>
      <c r="F793" s="22" t="n"/>
      <c r="G793" s="23" t="n"/>
      <c r="H793" s="22" t="n"/>
      <c r="I793" s="22" t="n"/>
      <c r="J793" s="22" t="n"/>
    </row>
    <row r="794">
      <c r="A794" s="21" t="n"/>
      <c r="B794" s="31" t="n"/>
      <c r="C794" s="22" t="n"/>
      <c r="D794" s="22" t="n"/>
      <c r="E794" s="22" t="n"/>
      <c r="F794" s="22" t="n"/>
      <c r="G794" s="23" t="n"/>
      <c r="H794" s="22" t="n"/>
      <c r="I794" s="22" t="n"/>
      <c r="J794" s="22" t="n"/>
    </row>
    <row r="795">
      <c r="A795" s="21" t="n"/>
      <c r="B795" s="31" t="n"/>
      <c r="C795" s="22" t="n"/>
      <c r="D795" s="22" t="n"/>
      <c r="E795" s="22" t="n"/>
      <c r="F795" s="22" t="n"/>
      <c r="G795" s="23" t="n"/>
      <c r="H795" s="22" t="n"/>
      <c r="I795" s="22" t="n"/>
      <c r="J795" s="22" t="n"/>
    </row>
    <row r="796">
      <c r="A796" s="21" t="n"/>
      <c r="B796" s="31" t="n"/>
      <c r="C796" s="22" t="n"/>
      <c r="D796" s="22" t="n"/>
      <c r="E796" s="22" t="n"/>
      <c r="F796" s="22" t="n"/>
      <c r="G796" s="23" t="n"/>
      <c r="H796" s="22" t="n"/>
      <c r="I796" s="22" t="n"/>
      <c r="J796" s="22" t="n"/>
    </row>
    <row r="797">
      <c r="A797" s="21" t="n"/>
      <c r="B797" s="31" t="n"/>
      <c r="C797" s="22" t="n"/>
      <c r="D797" s="22" t="n"/>
      <c r="E797" s="22" t="n"/>
      <c r="F797" s="22" t="n"/>
      <c r="G797" s="23" t="n"/>
      <c r="H797" s="22" t="n"/>
      <c r="I797" s="22" t="n"/>
      <c r="J797" s="22" t="n"/>
    </row>
    <row r="798">
      <c r="A798" s="21" t="n"/>
      <c r="B798" s="31" t="n"/>
      <c r="C798" s="22" t="n"/>
      <c r="D798" s="22" t="n"/>
      <c r="E798" s="22" t="n"/>
      <c r="F798" s="22" t="n"/>
      <c r="G798" s="23" t="n"/>
      <c r="H798" s="22" t="n"/>
      <c r="I798" s="22" t="n"/>
      <c r="J798" s="22" t="n"/>
    </row>
    <row r="799">
      <c r="A799" s="21" t="n"/>
      <c r="B799" s="31" t="n"/>
      <c r="C799" s="22" t="n"/>
      <c r="D799" s="22" t="n"/>
      <c r="E799" s="22" t="n"/>
      <c r="F799" s="22" t="n"/>
      <c r="G799" s="23" t="n"/>
      <c r="H799" s="22" t="n"/>
      <c r="I799" s="22" t="n"/>
      <c r="J799" s="22" t="n"/>
    </row>
    <row r="800">
      <c r="A800" s="21" t="n"/>
      <c r="B800" s="31" t="n"/>
      <c r="C800" s="22" t="n"/>
      <c r="D800" s="22" t="n"/>
      <c r="E800" s="22" t="n"/>
      <c r="F800" s="22" t="n"/>
      <c r="G800" s="23" t="n"/>
      <c r="H800" s="22" t="n"/>
      <c r="I800" s="22" t="n"/>
      <c r="J800" s="22" t="n"/>
    </row>
    <row r="801">
      <c r="A801" s="21" t="n"/>
      <c r="B801" s="31" t="n"/>
      <c r="C801" s="22" t="n"/>
      <c r="D801" s="22" t="n"/>
      <c r="E801" s="22" t="n"/>
      <c r="F801" s="22" t="n"/>
      <c r="G801" s="23" t="n"/>
      <c r="H801" s="22" t="n"/>
      <c r="I801" s="22" t="n"/>
      <c r="J801" s="22" t="n"/>
    </row>
    <row r="802">
      <c r="A802" s="21" t="n"/>
      <c r="B802" s="31" t="n"/>
      <c r="C802" s="22" t="n"/>
      <c r="D802" s="22" t="n"/>
      <c r="E802" s="22" t="n"/>
      <c r="F802" s="22" t="n"/>
      <c r="G802" s="23" t="n"/>
      <c r="H802" s="22" t="n"/>
      <c r="I802" s="22" t="n"/>
      <c r="J802" s="22" t="n"/>
    </row>
    <row r="803">
      <c r="A803" s="21" t="n"/>
      <c r="B803" s="31" t="n"/>
      <c r="C803" s="22" t="n"/>
      <c r="D803" s="22" t="n"/>
      <c r="E803" s="22" t="n"/>
      <c r="F803" s="22" t="n"/>
      <c r="G803" s="23" t="n"/>
      <c r="H803" s="22" t="n"/>
      <c r="I803" s="22" t="n"/>
      <c r="J803" s="22" t="n"/>
    </row>
    <row r="804">
      <c r="A804" s="21" t="n"/>
      <c r="B804" s="31" t="n"/>
      <c r="C804" s="22" t="n"/>
      <c r="D804" s="22" t="n"/>
      <c r="E804" s="22" t="n"/>
      <c r="F804" s="22" t="n"/>
      <c r="G804" s="23" t="n"/>
      <c r="H804" s="22" t="n"/>
      <c r="I804" s="22" t="n"/>
      <c r="J804" s="22" t="n"/>
    </row>
    <row r="805">
      <c r="A805" s="21" t="n"/>
      <c r="B805" s="31" t="n"/>
      <c r="C805" s="22" t="n"/>
      <c r="D805" s="22" t="n"/>
      <c r="E805" s="22" t="n"/>
      <c r="F805" s="22" t="n"/>
      <c r="G805" s="23" t="n"/>
      <c r="H805" s="22" t="n"/>
      <c r="I805" s="22" t="n"/>
      <c r="J805" s="22" t="n"/>
    </row>
    <row r="806">
      <c r="A806" s="21" t="n"/>
      <c r="B806" s="31" t="n"/>
      <c r="C806" s="22" t="n"/>
      <c r="D806" s="22" t="n"/>
      <c r="E806" s="22" t="n"/>
      <c r="F806" s="22" t="n"/>
      <c r="G806" s="23" t="n"/>
      <c r="H806" s="22" t="n"/>
      <c r="I806" s="22" t="n"/>
      <c r="J806" s="22" t="n"/>
    </row>
    <row r="807">
      <c r="A807" s="21" t="n"/>
      <c r="B807" s="31" t="n"/>
      <c r="C807" s="22" t="n"/>
      <c r="D807" s="22" t="n"/>
      <c r="E807" s="22" t="n"/>
      <c r="F807" s="22" t="n"/>
      <c r="G807" s="23" t="n"/>
      <c r="H807" s="22" t="n"/>
      <c r="I807" s="22" t="n"/>
      <c r="J807" s="22" t="n"/>
    </row>
    <row r="808">
      <c r="A808" s="21" t="n"/>
      <c r="B808" s="31" t="n"/>
      <c r="C808" s="22" t="n"/>
      <c r="D808" s="22" t="n"/>
      <c r="E808" s="22" t="n"/>
      <c r="F808" s="22" t="n"/>
      <c r="G808" s="23" t="n"/>
      <c r="H808" s="22" t="n"/>
      <c r="I808" s="22" t="n"/>
      <c r="J808" s="22" t="n"/>
    </row>
    <row r="809">
      <c r="A809" s="21" t="n"/>
      <c r="B809" s="31" t="n"/>
      <c r="C809" s="22" t="n"/>
      <c r="D809" s="22" t="n"/>
      <c r="E809" s="22" t="n"/>
      <c r="F809" s="22" t="n"/>
      <c r="G809" s="23" t="n"/>
      <c r="H809" s="22" t="n"/>
      <c r="I809" s="22" t="n"/>
      <c r="J809" s="22" t="n"/>
    </row>
    <row r="810">
      <c r="A810" s="21" t="n"/>
      <c r="B810" s="31" t="n"/>
      <c r="C810" s="22" t="n"/>
      <c r="D810" s="22" t="n"/>
      <c r="E810" s="22" t="n"/>
      <c r="F810" s="22" t="n"/>
      <c r="G810" s="23" t="n"/>
      <c r="H810" s="22" t="n"/>
      <c r="I810" s="22" t="n"/>
      <c r="J810" s="22" t="n"/>
    </row>
    <row r="811">
      <c r="A811" s="21" t="n"/>
      <c r="B811" s="31" t="n"/>
      <c r="C811" s="22" t="n"/>
      <c r="D811" s="22" t="n"/>
      <c r="E811" s="22" t="n"/>
      <c r="F811" s="22" t="n"/>
      <c r="G811" s="23" t="n"/>
      <c r="H811" s="22" t="n"/>
      <c r="I811" s="22" t="n"/>
      <c r="J811" s="22" t="n"/>
    </row>
    <row r="812">
      <c r="A812" s="21" t="n"/>
      <c r="B812" s="31" t="n"/>
      <c r="C812" s="22" t="n"/>
      <c r="D812" s="22" t="n"/>
      <c r="E812" s="22" t="n"/>
      <c r="F812" s="22" t="n"/>
      <c r="G812" s="23" t="n"/>
      <c r="H812" s="22" t="n"/>
      <c r="I812" s="22" t="n"/>
      <c r="J812" s="22" t="n"/>
    </row>
    <row r="813">
      <c r="A813" s="21" t="n"/>
      <c r="B813" s="31" t="n"/>
      <c r="C813" s="22" t="n"/>
      <c r="D813" s="22" t="n"/>
      <c r="E813" s="22" t="n"/>
      <c r="F813" s="22" t="n"/>
      <c r="G813" s="23" t="n"/>
      <c r="H813" s="22" t="n"/>
      <c r="I813" s="22" t="n"/>
      <c r="J813" s="22" t="n"/>
    </row>
    <row r="814">
      <c r="A814" s="21" t="n"/>
      <c r="B814" s="31" t="n"/>
      <c r="C814" s="22" t="n"/>
      <c r="D814" s="22" t="n"/>
      <c r="E814" s="22" t="n"/>
      <c r="F814" s="22" t="n"/>
      <c r="G814" s="23" t="n"/>
      <c r="H814" s="22" t="n"/>
      <c r="I814" s="22" t="n"/>
      <c r="J814" s="22" t="n"/>
    </row>
    <row r="815">
      <c r="A815" s="21" t="n"/>
      <c r="B815" s="31" t="n"/>
      <c r="C815" s="22" t="n"/>
      <c r="D815" s="22" t="n"/>
      <c r="E815" s="22" t="n"/>
      <c r="F815" s="22" t="n"/>
      <c r="G815" s="23" t="n"/>
      <c r="H815" s="22" t="n"/>
      <c r="I815" s="22" t="n"/>
      <c r="J815" s="22" t="n"/>
    </row>
    <row r="816">
      <c r="A816" s="21" t="n"/>
      <c r="B816" s="31" t="n"/>
      <c r="C816" s="22" t="n"/>
      <c r="D816" s="22" t="n"/>
      <c r="E816" s="22" t="n"/>
      <c r="F816" s="22" t="n"/>
      <c r="G816" s="23" t="n"/>
      <c r="H816" s="22" t="n"/>
      <c r="I816" s="22" t="n"/>
      <c r="J816" s="22" t="n"/>
    </row>
    <row r="817">
      <c r="A817" s="21" t="n"/>
      <c r="B817" s="31" t="n"/>
      <c r="C817" s="22" t="n"/>
      <c r="D817" s="22" t="n"/>
      <c r="E817" s="22" t="n"/>
      <c r="F817" s="22" t="n"/>
      <c r="G817" s="23" t="n"/>
      <c r="H817" s="22" t="n"/>
      <c r="I817" s="22" t="n"/>
      <c r="J817" s="22" t="n"/>
    </row>
    <row r="818">
      <c r="A818" s="21" t="n"/>
      <c r="B818" s="31" t="n"/>
      <c r="C818" s="22" t="n"/>
      <c r="D818" s="22" t="n"/>
      <c r="E818" s="22" t="n"/>
      <c r="F818" s="22" t="n"/>
      <c r="G818" s="23" t="n"/>
      <c r="H818" s="22" t="n"/>
      <c r="I818" s="22" t="n"/>
      <c r="J818" s="22" t="n"/>
    </row>
    <row r="819">
      <c r="A819" s="21" t="n"/>
      <c r="B819" s="31" t="n"/>
      <c r="C819" s="22" t="n"/>
      <c r="D819" s="22" t="n"/>
      <c r="E819" s="22" t="n"/>
      <c r="F819" s="22" t="n"/>
      <c r="G819" s="23" t="n"/>
      <c r="H819" s="22" t="n"/>
      <c r="I819" s="22" t="n"/>
      <c r="J819" s="22" t="n"/>
    </row>
    <row r="820">
      <c r="A820" s="21" t="n"/>
      <c r="B820" s="31" t="n"/>
      <c r="C820" s="22" t="n"/>
      <c r="D820" s="22" t="n"/>
      <c r="E820" s="22" t="n"/>
      <c r="F820" s="22" t="n"/>
      <c r="G820" s="23" t="n"/>
      <c r="H820" s="22" t="n"/>
      <c r="I820" s="22" t="n"/>
      <c r="J820" s="22" t="n"/>
    </row>
    <row r="821">
      <c r="A821" s="21" t="n"/>
      <c r="B821" s="31" t="n"/>
      <c r="C821" s="22" t="n"/>
      <c r="D821" s="22" t="n"/>
      <c r="E821" s="22" t="n"/>
      <c r="F821" s="22" t="n"/>
      <c r="G821" s="23" t="n"/>
      <c r="H821" s="22" t="n"/>
      <c r="I821" s="22" t="n"/>
      <c r="J821" s="22" t="n"/>
    </row>
    <row r="822">
      <c r="A822" s="21" t="n"/>
      <c r="B822" s="31" t="n"/>
      <c r="C822" s="22" t="n"/>
      <c r="D822" s="22" t="n"/>
      <c r="E822" s="22" t="n"/>
      <c r="F822" s="22" t="n"/>
      <c r="G822" s="23" t="n"/>
      <c r="H822" s="22" t="n"/>
      <c r="I822" s="22" t="n"/>
      <c r="J822" s="22" t="n"/>
    </row>
    <row r="823">
      <c r="A823" s="21" t="n"/>
      <c r="B823" s="31" t="n"/>
      <c r="C823" s="22" t="n"/>
      <c r="D823" s="22" t="n"/>
      <c r="E823" s="22" t="n"/>
      <c r="F823" s="22" t="n"/>
      <c r="G823" s="23" t="n"/>
      <c r="H823" s="22" t="n"/>
      <c r="I823" s="22" t="n"/>
      <c r="J823" s="22" t="n"/>
    </row>
    <row r="824">
      <c r="A824" s="21" t="n"/>
      <c r="B824" s="31" t="n"/>
      <c r="C824" s="22" t="n"/>
      <c r="D824" s="22" t="n"/>
      <c r="E824" s="22" t="n"/>
      <c r="F824" s="22" t="n"/>
      <c r="G824" s="23" t="n"/>
      <c r="H824" s="22" t="n"/>
      <c r="I824" s="22" t="n"/>
      <c r="J824" s="22" t="n"/>
    </row>
    <row r="825">
      <c r="A825" s="21" t="n"/>
      <c r="B825" s="31" t="n"/>
      <c r="C825" s="22" t="n"/>
      <c r="D825" s="22" t="n"/>
      <c r="E825" s="22" t="n"/>
      <c r="F825" s="22" t="n"/>
      <c r="G825" s="23" t="n"/>
      <c r="H825" s="22" t="n"/>
      <c r="I825" s="22" t="n"/>
      <c r="J825" s="22" t="n"/>
    </row>
    <row r="826">
      <c r="A826" s="21" t="n"/>
      <c r="B826" s="31" t="n"/>
      <c r="C826" s="22" t="n"/>
      <c r="D826" s="22" t="n"/>
      <c r="E826" s="22" t="n"/>
      <c r="F826" s="22" t="n"/>
      <c r="G826" s="23" t="n"/>
      <c r="H826" s="22" t="n"/>
      <c r="I826" s="22" t="n"/>
      <c r="J826" s="22" t="n"/>
    </row>
    <row r="827">
      <c r="A827" s="21" t="n"/>
      <c r="B827" s="31" t="n"/>
      <c r="C827" s="22" t="n"/>
      <c r="D827" s="22" t="n"/>
      <c r="E827" s="22" t="n"/>
      <c r="F827" s="22" t="n"/>
      <c r="G827" s="23" t="n"/>
      <c r="H827" s="22" t="n"/>
      <c r="I827" s="22" t="n"/>
      <c r="J827" s="22" t="n"/>
    </row>
    <row r="828">
      <c r="A828" s="21" t="n"/>
      <c r="B828" s="31" t="n"/>
      <c r="C828" s="22" t="n"/>
      <c r="D828" s="22" t="n"/>
      <c r="E828" s="22" t="n"/>
      <c r="F828" s="22" t="n"/>
      <c r="G828" s="23" t="n"/>
      <c r="H828" s="22" t="n"/>
      <c r="I828" s="22" t="n"/>
      <c r="J828" s="22" t="n"/>
    </row>
    <row r="829">
      <c r="A829" s="21" t="n"/>
      <c r="B829" s="31" t="n"/>
      <c r="C829" s="22" t="n"/>
      <c r="D829" s="22" t="n"/>
      <c r="E829" s="22" t="n"/>
      <c r="F829" s="22" t="n"/>
      <c r="G829" s="23" t="n"/>
      <c r="H829" s="22" t="n"/>
      <c r="I829" s="22" t="n"/>
      <c r="J829" s="22" t="n"/>
    </row>
    <row r="830">
      <c r="A830" s="21" t="n"/>
      <c r="B830" s="31" t="n"/>
      <c r="C830" s="22" t="n"/>
      <c r="D830" s="22" t="n"/>
      <c r="E830" s="22" t="n"/>
      <c r="F830" s="22" t="n"/>
      <c r="G830" s="23" t="n"/>
      <c r="H830" s="22" t="n"/>
      <c r="I830" s="22" t="n"/>
      <c r="J830" s="22" t="n"/>
    </row>
    <row r="831">
      <c r="A831" s="21" t="n"/>
      <c r="B831" s="31" t="n"/>
      <c r="C831" s="22" t="n"/>
      <c r="D831" s="22" t="n"/>
      <c r="E831" s="22" t="n"/>
      <c r="F831" s="22" t="n"/>
      <c r="G831" s="23" t="n"/>
      <c r="H831" s="22" t="n"/>
      <c r="I831" s="22" t="n"/>
      <c r="J831" s="22" t="n"/>
    </row>
    <row r="832">
      <c r="A832" s="21" t="n"/>
      <c r="B832" s="31" t="n"/>
      <c r="C832" s="22" t="n"/>
      <c r="D832" s="22" t="n"/>
      <c r="E832" s="22" t="n"/>
      <c r="F832" s="22" t="n"/>
      <c r="G832" s="23" t="n"/>
      <c r="H832" s="22" t="n"/>
      <c r="I832" s="22" t="n"/>
      <c r="J832" s="22" t="n"/>
    </row>
    <row r="833">
      <c r="A833" s="21" t="n"/>
      <c r="B833" s="31" t="n"/>
      <c r="C833" s="22" t="n"/>
      <c r="D833" s="22" t="n"/>
      <c r="E833" s="22" t="n"/>
      <c r="F833" s="22" t="n"/>
      <c r="G833" s="23" t="n"/>
      <c r="H833" s="22" t="n"/>
      <c r="I833" s="22" t="n"/>
      <c r="J833" s="22" t="n"/>
    </row>
    <row r="834">
      <c r="A834" s="21" t="n"/>
      <c r="B834" s="31" t="n"/>
      <c r="C834" s="22" t="n"/>
      <c r="D834" s="22" t="n"/>
      <c r="E834" s="22" t="n"/>
      <c r="F834" s="22" t="n"/>
      <c r="G834" s="23" t="n"/>
      <c r="H834" s="22" t="n"/>
      <c r="I834" s="22" t="n"/>
      <c r="J834" s="22" t="n"/>
    </row>
    <row r="835">
      <c r="A835" s="21" t="n"/>
      <c r="B835" s="31" t="n"/>
      <c r="C835" s="22" t="n"/>
      <c r="D835" s="22" t="n"/>
      <c r="E835" s="22" t="n"/>
      <c r="F835" s="22" t="n"/>
      <c r="G835" s="23" t="n"/>
      <c r="H835" s="22" t="n"/>
      <c r="I835" s="22" t="n"/>
      <c r="J835" s="22" t="n"/>
    </row>
    <row r="836">
      <c r="A836" s="21" t="n"/>
      <c r="B836" s="31" t="n"/>
      <c r="C836" s="22" t="n"/>
      <c r="D836" s="22" t="n"/>
      <c r="E836" s="22" t="n"/>
      <c r="F836" s="22" t="n"/>
      <c r="G836" s="23" t="n"/>
      <c r="H836" s="22" t="n"/>
      <c r="I836" s="22" t="n"/>
      <c r="J836" s="22" t="n"/>
    </row>
    <row r="837">
      <c r="A837" s="21" t="n"/>
      <c r="B837" s="31" t="n"/>
      <c r="C837" s="22" t="n"/>
      <c r="D837" s="22" t="n"/>
      <c r="E837" s="22" t="n"/>
      <c r="F837" s="22" t="n"/>
      <c r="G837" s="23" t="n"/>
      <c r="H837" s="22" t="n"/>
      <c r="I837" s="22" t="n"/>
      <c r="J837" s="22" t="n"/>
    </row>
    <row r="838">
      <c r="A838" s="21" t="n"/>
      <c r="B838" s="31" t="n"/>
      <c r="C838" s="22" t="n"/>
      <c r="D838" s="22" t="n"/>
      <c r="E838" s="22" t="n"/>
      <c r="F838" s="22" t="n"/>
      <c r="G838" s="23" t="n"/>
      <c r="H838" s="22" t="n"/>
      <c r="I838" s="22" t="n"/>
      <c r="J838" s="22" t="n"/>
    </row>
    <row r="839">
      <c r="A839" s="21" t="n"/>
      <c r="B839" s="31" t="n"/>
      <c r="C839" s="22" t="n"/>
      <c r="D839" s="22" t="n"/>
      <c r="E839" s="22" t="n"/>
      <c r="F839" s="22" t="n"/>
      <c r="G839" s="23" t="n"/>
      <c r="H839" s="22" t="n"/>
      <c r="I839" s="22" t="n"/>
      <c r="J839" s="22" t="n"/>
    </row>
    <row r="840">
      <c r="A840" s="21" t="n"/>
      <c r="B840" s="31" t="n"/>
      <c r="C840" s="22" t="n"/>
      <c r="D840" s="22" t="n"/>
      <c r="E840" s="22" t="n"/>
      <c r="F840" s="22" t="n"/>
      <c r="G840" s="23" t="n"/>
      <c r="H840" s="22" t="n"/>
      <c r="I840" s="22" t="n"/>
      <c r="J840" s="22" t="n"/>
    </row>
    <row r="841">
      <c r="A841" s="21" t="n"/>
      <c r="B841" s="31" t="n"/>
      <c r="C841" s="22" t="n"/>
      <c r="D841" s="22" t="n"/>
      <c r="E841" s="22" t="n"/>
      <c r="F841" s="22" t="n"/>
      <c r="G841" s="23" t="n"/>
      <c r="H841" s="22" t="n"/>
      <c r="I841" s="22" t="n"/>
      <c r="J841" s="22" t="n"/>
    </row>
    <row r="842">
      <c r="A842" s="21" t="n"/>
      <c r="B842" s="31" t="n"/>
      <c r="C842" s="22" t="n"/>
      <c r="D842" s="22" t="n"/>
      <c r="E842" s="22" t="n"/>
      <c r="F842" s="22" t="n"/>
      <c r="G842" s="23" t="n"/>
      <c r="H842" s="22" t="n"/>
      <c r="I842" s="22" t="n"/>
      <c r="J842" s="22" t="n"/>
    </row>
    <row r="843">
      <c r="A843" s="21" t="n"/>
      <c r="B843" s="31" t="n"/>
      <c r="C843" s="22" t="n"/>
      <c r="D843" s="22" t="n"/>
      <c r="E843" s="22" t="n"/>
      <c r="F843" s="22" t="n"/>
      <c r="G843" s="23" t="n"/>
      <c r="H843" s="22" t="n"/>
      <c r="I843" s="22" t="n"/>
      <c r="J843" s="22" t="n"/>
    </row>
    <row r="844">
      <c r="A844" s="21" t="n"/>
      <c r="B844" s="31" t="n"/>
      <c r="C844" s="22" t="n"/>
      <c r="D844" s="22" t="n"/>
      <c r="E844" s="22" t="n"/>
      <c r="F844" s="22" t="n"/>
      <c r="G844" s="23" t="n"/>
      <c r="H844" s="22" t="n"/>
      <c r="I844" s="22" t="n"/>
      <c r="J844" s="22" t="n"/>
    </row>
    <row r="845">
      <c r="A845" s="21" t="n"/>
      <c r="B845" s="31" t="n"/>
      <c r="C845" s="22" t="n"/>
      <c r="D845" s="22" t="n"/>
      <c r="E845" s="22" t="n"/>
      <c r="F845" s="22" t="n"/>
      <c r="G845" s="23" t="n"/>
      <c r="H845" s="22" t="n"/>
      <c r="I845" s="22" t="n"/>
      <c r="J845" s="22" t="n"/>
    </row>
    <row r="846">
      <c r="A846" s="21" t="n"/>
      <c r="B846" s="31" t="n"/>
      <c r="C846" s="22" t="n"/>
      <c r="D846" s="22" t="n"/>
      <c r="E846" s="22" t="n"/>
      <c r="F846" s="22" t="n"/>
      <c r="G846" s="23" t="n"/>
      <c r="H846" s="22" t="n"/>
      <c r="I846" s="22" t="n"/>
      <c r="J846" s="22" t="n"/>
    </row>
    <row r="847">
      <c r="A847" s="21" t="n"/>
      <c r="B847" s="31" t="n"/>
      <c r="C847" s="22" t="n"/>
      <c r="D847" s="22" t="n"/>
      <c r="E847" s="22" t="n"/>
      <c r="F847" s="22" t="n"/>
      <c r="G847" s="23" t="n"/>
      <c r="H847" s="22" t="n"/>
      <c r="I847" s="22" t="n"/>
      <c r="J847" s="22" t="n"/>
    </row>
    <row r="848">
      <c r="A848" s="21" t="n"/>
      <c r="B848" s="31" t="n"/>
      <c r="C848" s="22" t="n"/>
      <c r="D848" s="22" t="n"/>
      <c r="E848" s="22" t="n"/>
      <c r="F848" s="22" t="n"/>
      <c r="G848" s="23" t="n"/>
      <c r="H848" s="22" t="n"/>
      <c r="I848" s="22" t="n"/>
      <c r="J848" s="22" t="n"/>
    </row>
    <row r="849">
      <c r="A849" s="21" t="n"/>
      <c r="B849" s="31" t="n"/>
      <c r="C849" s="22" t="n"/>
      <c r="D849" s="22" t="n"/>
      <c r="E849" s="22" t="n"/>
      <c r="F849" s="22" t="n"/>
      <c r="G849" s="23" t="n"/>
      <c r="H849" s="22" t="n"/>
      <c r="I849" s="22" t="n"/>
      <c r="J849" s="22" t="n"/>
    </row>
    <row r="850">
      <c r="A850" s="21" t="n"/>
      <c r="B850" s="31" t="n"/>
      <c r="C850" s="22" t="n"/>
      <c r="D850" s="22" t="n"/>
      <c r="E850" s="22" t="n"/>
      <c r="F850" s="22" t="n"/>
      <c r="G850" s="23" t="n"/>
      <c r="H850" s="22" t="n"/>
      <c r="I850" s="22" t="n"/>
      <c r="J850" s="22" t="n"/>
    </row>
    <row r="851">
      <c r="A851" s="21" t="n"/>
      <c r="B851" s="31" t="n"/>
      <c r="C851" s="22" t="n"/>
      <c r="D851" s="22" t="n"/>
      <c r="E851" s="22" t="n"/>
      <c r="F851" s="22" t="n"/>
      <c r="G851" s="23" t="n"/>
      <c r="H851" s="22" t="n"/>
      <c r="I851" s="22" t="n"/>
      <c r="J851" s="22" t="n"/>
    </row>
    <row r="852">
      <c r="A852" s="21" t="n"/>
      <c r="B852" s="31" t="n"/>
      <c r="C852" s="22" t="n"/>
      <c r="D852" s="22" t="n"/>
      <c r="E852" s="22" t="n"/>
      <c r="F852" s="22" t="n"/>
      <c r="G852" s="23" t="n"/>
      <c r="H852" s="22" t="n"/>
      <c r="I852" s="22" t="n"/>
      <c r="J852" s="22" t="n"/>
    </row>
    <row r="853">
      <c r="A853" s="21" t="n"/>
      <c r="B853" s="31" t="n"/>
      <c r="C853" s="22" t="n"/>
      <c r="D853" s="22" t="n"/>
      <c r="E853" s="22" t="n"/>
      <c r="F853" s="22" t="n"/>
      <c r="G853" s="23" t="n"/>
      <c r="H853" s="22" t="n"/>
      <c r="I853" s="22" t="n"/>
      <c r="J853" s="22" t="n"/>
    </row>
    <row r="854">
      <c r="A854" s="21" t="n"/>
      <c r="B854" s="31" t="n"/>
      <c r="C854" s="22" t="n"/>
      <c r="D854" s="22" t="n"/>
      <c r="E854" s="22" t="n"/>
      <c r="F854" s="22" t="n"/>
      <c r="G854" s="23" t="n"/>
      <c r="H854" s="22" t="n"/>
      <c r="I854" s="22" t="n"/>
      <c r="J854" s="22" t="n"/>
    </row>
    <row r="855">
      <c r="A855" s="21" t="n"/>
      <c r="B855" s="31" t="n"/>
      <c r="C855" s="22" t="n"/>
      <c r="D855" s="22" t="n"/>
      <c r="E855" s="22" t="n"/>
      <c r="F855" s="22" t="n"/>
      <c r="G855" s="23" t="n"/>
      <c r="H855" s="22" t="n"/>
      <c r="I855" s="22" t="n"/>
      <c r="J855" s="22" t="n"/>
    </row>
    <row r="856">
      <c r="A856" s="21" t="n"/>
      <c r="B856" s="31" t="n"/>
      <c r="C856" s="22" t="n"/>
      <c r="D856" s="22" t="n"/>
      <c r="E856" s="22" t="n"/>
      <c r="F856" s="22" t="n"/>
      <c r="G856" s="23" t="n"/>
      <c r="H856" s="22" t="n"/>
      <c r="I856" s="22" t="n"/>
      <c r="J856" s="22" t="n"/>
    </row>
    <row r="857">
      <c r="A857" s="21" t="n"/>
      <c r="B857" s="31" t="n"/>
      <c r="C857" s="22" t="n"/>
      <c r="D857" s="22" t="n"/>
      <c r="E857" s="22" t="n"/>
      <c r="F857" s="22" t="n"/>
      <c r="G857" s="23" t="n"/>
      <c r="H857" s="22" t="n"/>
      <c r="I857" s="22" t="n"/>
      <c r="J857" s="22" t="n"/>
    </row>
    <row r="858">
      <c r="A858" s="21" t="n"/>
      <c r="B858" s="31" t="n"/>
      <c r="C858" s="22" t="n"/>
      <c r="D858" s="22" t="n"/>
      <c r="E858" s="22" t="n"/>
      <c r="F858" s="22" t="n"/>
      <c r="G858" s="23" t="n"/>
      <c r="H858" s="22" t="n"/>
      <c r="I858" s="22" t="n"/>
      <c r="J858" s="22" t="n"/>
    </row>
    <row r="859">
      <c r="A859" s="21" t="n"/>
      <c r="B859" s="31" t="n"/>
      <c r="C859" s="22" t="n"/>
      <c r="D859" s="22" t="n"/>
      <c r="E859" s="22" t="n"/>
      <c r="F859" s="22" t="n"/>
      <c r="G859" s="23" t="n"/>
      <c r="H859" s="22" t="n"/>
      <c r="I859" s="22" t="n"/>
      <c r="J859" s="22" t="n"/>
    </row>
    <row r="860">
      <c r="A860" s="21" t="n"/>
      <c r="B860" s="31" t="n"/>
      <c r="C860" s="22" t="n"/>
      <c r="D860" s="22" t="n"/>
      <c r="E860" s="22" t="n"/>
      <c r="F860" s="22" t="n"/>
      <c r="G860" s="23" t="n"/>
      <c r="H860" s="22" t="n"/>
      <c r="I860" s="22" t="n"/>
      <c r="J860" s="22" t="n"/>
    </row>
    <row r="861">
      <c r="A861" s="21" t="n"/>
      <c r="B861" s="31" t="n"/>
      <c r="C861" s="22" t="n"/>
      <c r="D861" s="22" t="n"/>
      <c r="E861" s="22" t="n"/>
      <c r="F861" s="22" t="n"/>
      <c r="G861" s="23" t="n"/>
      <c r="H861" s="22" t="n"/>
      <c r="I861" s="22" t="n"/>
      <c r="J861" s="22" t="n"/>
    </row>
    <row r="862">
      <c r="A862" s="21" t="n"/>
      <c r="B862" s="31" t="n"/>
      <c r="C862" s="22" t="n"/>
      <c r="D862" s="22" t="n"/>
      <c r="E862" s="22" t="n"/>
      <c r="F862" s="22" t="n"/>
      <c r="G862" s="23" t="n"/>
      <c r="H862" s="22" t="n"/>
      <c r="I862" s="22" t="n"/>
      <c r="J862" s="22" t="n"/>
    </row>
    <row r="863">
      <c r="A863" s="21" t="n"/>
      <c r="B863" s="31" t="n"/>
      <c r="C863" s="22" t="n"/>
      <c r="D863" s="22" t="n"/>
      <c r="E863" s="22" t="n"/>
      <c r="F863" s="22" t="n"/>
      <c r="G863" s="23" t="n"/>
      <c r="H863" s="22" t="n"/>
      <c r="I863" s="22" t="n"/>
      <c r="J863" s="22" t="n"/>
    </row>
    <row r="864">
      <c r="A864" s="21" t="n"/>
      <c r="B864" s="31" t="n"/>
      <c r="C864" s="22" t="n"/>
      <c r="D864" s="22" t="n"/>
      <c r="E864" s="22" t="n"/>
      <c r="F864" s="22" t="n"/>
      <c r="G864" s="23" t="n"/>
      <c r="H864" s="22" t="n"/>
      <c r="I864" s="22" t="n"/>
      <c r="J864" s="22" t="n"/>
    </row>
    <row r="865">
      <c r="A865" s="21" t="n"/>
      <c r="B865" s="31" t="n"/>
      <c r="C865" s="22" t="n"/>
      <c r="D865" s="22" t="n"/>
      <c r="E865" s="22" t="n"/>
      <c r="F865" s="22" t="n"/>
      <c r="G865" s="23" t="n"/>
      <c r="H865" s="22" t="n"/>
      <c r="I865" s="22" t="n"/>
      <c r="J865" s="22" t="n"/>
    </row>
    <row r="866">
      <c r="A866" s="21" t="n"/>
      <c r="B866" s="31" t="n"/>
      <c r="C866" s="22" t="n"/>
      <c r="D866" s="22" t="n"/>
      <c r="E866" s="22" t="n"/>
      <c r="F866" s="22" t="n"/>
      <c r="G866" s="23" t="n"/>
      <c r="H866" s="22" t="n"/>
      <c r="I866" s="22" t="n"/>
      <c r="J866" s="22" t="n"/>
    </row>
    <row r="867">
      <c r="A867" s="21" t="n"/>
      <c r="B867" s="31" t="n"/>
      <c r="C867" s="22" t="n"/>
      <c r="D867" s="22" t="n"/>
      <c r="E867" s="22" t="n"/>
      <c r="F867" s="22" t="n"/>
      <c r="G867" s="23" t="n"/>
      <c r="H867" s="22" t="n"/>
      <c r="I867" s="22" t="n"/>
      <c r="J867" s="22" t="n"/>
    </row>
    <row r="868">
      <c r="A868" s="21" t="n"/>
      <c r="B868" s="31" t="n"/>
      <c r="C868" s="22" t="n"/>
      <c r="D868" s="22" t="n"/>
      <c r="E868" s="22" t="n"/>
      <c r="F868" s="22" t="n"/>
      <c r="G868" s="23" t="n"/>
      <c r="H868" s="22" t="n"/>
      <c r="I868" s="22" t="n"/>
      <c r="J868" s="22" t="n"/>
    </row>
    <row r="869">
      <c r="A869" s="21" t="n"/>
      <c r="B869" s="31" t="n"/>
      <c r="C869" s="22" t="n"/>
      <c r="D869" s="22" t="n"/>
      <c r="E869" s="22" t="n"/>
      <c r="F869" s="22" t="n"/>
      <c r="G869" s="23" t="n"/>
      <c r="H869" s="22" t="n"/>
      <c r="I869" s="22" t="n"/>
      <c r="J869" s="22" t="n"/>
    </row>
    <row r="870">
      <c r="A870" s="21" t="n"/>
      <c r="B870" s="31" t="n"/>
      <c r="C870" s="22" t="n"/>
      <c r="D870" s="22" t="n"/>
      <c r="E870" s="22" t="n"/>
      <c r="F870" s="22" t="n"/>
      <c r="G870" s="23" t="n"/>
      <c r="H870" s="22" t="n"/>
      <c r="I870" s="22" t="n"/>
      <c r="J870" s="22" t="n"/>
    </row>
    <row r="871">
      <c r="A871" s="21" t="n"/>
      <c r="B871" s="31" t="n"/>
      <c r="C871" s="22" t="n"/>
      <c r="D871" s="22" t="n"/>
      <c r="E871" s="22" t="n"/>
      <c r="F871" s="22" t="n"/>
      <c r="G871" s="23" t="n"/>
      <c r="H871" s="22" t="n"/>
      <c r="I871" s="22" t="n"/>
      <c r="J871" s="22" t="n"/>
    </row>
    <row r="872">
      <c r="A872" s="21" t="n"/>
      <c r="B872" s="31" t="n"/>
      <c r="C872" s="22" t="n"/>
      <c r="D872" s="22" t="n"/>
      <c r="E872" s="22" t="n"/>
      <c r="F872" s="22" t="n"/>
      <c r="G872" s="23" t="n"/>
      <c r="H872" s="22" t="n"/>
      <c r="I872" s="22" t="n"/>
      <c r="J872" s="22" t="n"/>
    </row>
    <row r="873">
      <c r="A873" s="21" t="n"/>
      <c r="B873" s="31" t="n"/>
      <c r="C873" s="22" t="n"/>
      <c r="D873" s="22" t="n"/>
      <c r="E873" s="22" t="n"/>
      <c r="F873" s="22" t="n"/>
      <c r="G873" s="23" t="n"/>
      <c r="H873" s="22" t="n"/>
      <c r="I873" s="22" t="n"/>
      <c r="J873" s="22" t="n"/>
    </row>
    <row r="874">
      <c r="A874" s="21" t="n"/>
      <c r="B874" s="31" t="n"/>
      <c r="C874" s="22" t="n"/>
      <c r="D874" s="22" t="n"/>
      <c r="E874" s="22" t="n"/>
      <c r="F874" s="22" t="n"/>
      <c r="G874" s="23" t="n"/>
      <c r="H874" s="22" t="n"/>
      <c r="I874" s="22" t="n"/>
      <c r="J874" s="22" t="n"/>
    </row>
    <row r="875">
      <c r="A875" s="21" t="n"/>
      <c r="B875" s="31" t="n"/>
      <c r="C875" s="22" t="n"/>
      <c r="D875" s="22" t="n"/>
      <c r="E875" s="22" t="n"/>
      <c r="F875" s="22" t="n"/>
      <c r="G875" s="23" t="n"/>
      <c r="H875" s="22" t="n"/>
      <c r="I875" s="22" t="n"/>
      <c r="J875" s="22" t="n"/>
    </row>
    <row r="876">
      <c r="A876" s="21" t="n"/>
      <c r="B876" s="31" t="n"/>
      <c r="C876" s="22" t="n"/>
      <c r="D876" s="22" t="n"/>
      <c r="E876" s="22" t="n"/>
      <c r="F876" s="22" t="n"/>
      <c r="G876" s="23" t="n"/>
      <c r="H876" s="22" t="n"/>
      <c r="I876" s="22" t="n"/>
      <c r="J876" s="22" t="n"/>
    </row>
    <row r="877">
      <c r="A877" s="21" t="n"/>
      <c r="B877" s="31" t="n"/>
      <c r="C877" s="22" t="n"/>
      <c r="D877" s="22" t="n"/>
      <c r="E877" s="22" t="n"/>
      <c r="F877" s="22" t="n"/>
      <c r="G877" s="23" t="n"/>
      <c r="H877" s="22" t="n"/>
      <c r="I877" s="22" t="n"/>
      <c r="J877" s="22" t="n"/>
    </row>
    <row r="878">
      <c r="A878" s="21" t="n"/>
      <c r="B878" s="31" t="n"/>
      <c r="C878" s="22" t="n"/>
      <c r="D878" s="22" t="n"/>
      <c r="E878" s="22" t="n"/>
      <c r="F878" s="22" t="n"/>
      <c r="G878" s="23" t="n"/>
      <c r="H878" s="22" t="n"/>
      <c r="I878" s="22" t="n"/>
      <c r="J878" s="22" t="n"/>
    </row>
    <row r="879">
      <c r="A879" s="21" t="n"/>
      <c r="B879" s="31" t="n"/>
      <c r="C879" s="22" t="n"/>
      <c r="D879" s="22" t="n"/>
      <c r="E879" s="22" t="n"/>
      <c r="F879" s="22" t="n"/>
      <c r="G879" s="23" t="n"/>
      <c r="H879" s="22" t="n"/>
      <c r="I879" s="22" t="n"/>
      <c r="J879" s="22" t="n"/>
    </row>
    <row r="880">
      <c r="A880" s="21" t="n"/>
      <c r="B880" s="31" t="n"/>
      <c r="C880" s="22" t="n"/>
      <c r="D880" s="22" t="n"/>
      <c r="E880" s="22" t="n"/>
      <c r="F880" s="22" t="n"/>
      <c r="G880" s="23" t="n"/>
      <c r="H880" s="22" t="n"/>
      <c r="I880" s="22" t="n"/>
      <c r="J880" s="22" t="n"/>
    </row>
    <row r="881">
      <c r="A881" s="21" t="n"/>
      <c r="B881" s="31" t="n"/>
      <c r="C881" s="22" t="n"/>
      <c r="D881" s="22" t="n"/>
      <c r="E881" s="22" t="n"/>
      <c r="F881" s="22" t="n"/>
      <c r="G881" s="23" t="n"/>
      <c r="H881" s="22" t="n"/>
      <c r="I881" s="22" t="n"/>
      <c r="J881" s="22" t="n"/>
    </row>
    <row r="882">
      <c r="A882" s="21" t="n"/>
      <c r="B882" s="31" t="n"/>
      <c r="C882" s="22" t="n"/>
      <c r="D882" s="22" t="n"/>
      <c r="E882" s="22" t="n"/>
      <c r="F882" s="22" t="n"/>
      <c r="G882" s="23" t="n"/>
      <c r="H882" s="22" t="n"/>
      <c r="I882" s="22" t="n"/>
      <c r="J882" s="22" t="n"/>
    </row>
    <row r="883">
      <c r="A883" s="21" t="n"/>
      <c r="B883" s="31" t="n"/>
      <c r="C883" s="22" t="n"/>
      <c r="D883" s="22" t="n"/>
      <c r="E883" s="22" t="n"/>
      <c r="F883" s="22" t="n"/>
      <c r="G883" s="23" t="n"/>
      <c r="H883" s="22" t="n"/>
      <c r="I883" s="22" t="n"/>
      <c r="J883" s="22" t="n"/>
    </row>
    <row r="884">
      <c r="A884" s="21" t="n"/>
      <c r="B884" s="31" t="n"/>
      <c r="C884" s="22" t="n"/>
      <c r="D884" s="22" t="n"/>
      <c r="E884" s="22" t="n"/>
      <c r="F884" s="22" t="n"/>
      <c r="G884" s="23" t="n"/>
      <c r="H884" s="22" t="n"/>
      <c r="I884" s="22" t="n"/>
      <c r="J884" s="22" t="n"/>
    </row>
    <row r="885">
      <c r="A885" s="21" t="n"/>
      <c r="B885" s="31" t="n"/>
      <c r="C885" s="22" t="n"/>
      <c r="D885" s="22" t="n"/>
      <c r="E885" s="22" t="n"/>
      <c r="F885" s="22" t="n"/>
      <c r="G885" s="23" t="n"/>
      <c r="H885" s="22" t="n"/>
      <c r="I885" s="22" t="n"/>
      <c r="J885" s="22" t="n"/>
    </row>
    <row r="886">
      <c r="A886" s="21" t="n"/>
      <c r="B886" s="31" t="n"/>
      <c r="C886" s="22" t="n"/>
      <c r="D886" s="22" t="n"/>
      <c r="E886" s="22" t="n"/>
      <c r="F886" s="22" t="n"/>
      <c r="G886" s="23" t="n"/>
      <c r="H886" s="22" t="n"/>
      <c r="I886" s="22" t="n"/>
      <c r="J886" s="22" t="n"/>
    </row>
    <row r="887">
      <c r="A887" s="21" t="n"/>
      <c r="B887" s="31" t="n"/>
      <c r="C887" s="22" t="n"/>
      <c r="D887" s="22" t="n"/>
      <c r="E887" s="22" t="n"/>
      <c r="F887" s="22" t="n"/>
      <c r="G887" s="23" t="n"/>
      <c r="H887" s="22" t="n"/>
      <c r="I887" s="22" t="n"/>
      <c r="J887" s="22" t="n"/>
    </row>
    <row r="888">
      <c r="A888" s="21" t="n"/>
      <c r="B888" s="31" t="n"/>
      <c r="C888" s="22" t="n"/>
      <c r="D888" s="22" t="n"/>
      <c r="E888" s="22" t="n"/>
      <c r="F888" s="22" t="n"/>
      <c r="G888" s="23" t="n"/>
      <c r="H888" s="22" t="n"/>
      <c r="I888" s="22" t="n"/>
      <c r="J888" s="22" t="n"/>
    </row>
    <row r="889">
      <c r="A889" s="21" t="n"/>
      <c r="B889" s="31" t="n"/>
      <c r="C889" s="22" t="n"/>
      <c r="D889" s="22" t="n"/>
      <c r="E889" s="22" t="n"/>
      <c r="F889" s="22" t="n"/>
      <c r="G889" s="23" t="n"/>
      <c r="H889" s="22" t="n"/>
      <c r="I889" s="22" t="n"/>
      <c r="J889" s="22" t="n"/>
    </row>
    <row r="890">
      <c r="A890" s="21" t="n"/>
      <c r="B890" s="31" t="n"/>
      <c r="C890" s="22" t="n"/>
      <c r="D890" s="22" t="n"/>
      <c r="E890" s="22" t="n"/>
      <c r="F890" s="22" t="n"/>
      <c r="G890" s="23" t="n"/>
      <c r="H890" s="22" t="n"/>
      <c r="I890" s="22" t="n"/>
      <c r="J890" s="22" t="n"/>
    </row>
    <row r="891">
      <c r="A891" s="21" t="n"/>
      <c r="B891" s="31" t="n"/>
      <c r="C891" s="22" t="n"/>
      <c r="D891" s="22" t="n"/>
      <c r="E891" s="22" t="n"/>
      <c r="F891" s="22" t="n"/>
      <c r="G891" s="23" t="n"/>
      <c r="H891" s="22" t="n"/>
      <c r="I891" s="22" t="n"/>
      <c r="J891" s="22" t="n"/>
    </row>
    <row r="892">
      <c r="A892" s="21" t="n"/>
      <c r="B892" s="31" t="n"/>
      <c r="C892" s="22" t="n"/>
      <c r="D892" s="22" t="n"/>
      <c r="E892" s="22" t="n"/>
      <c r="F892" s="22" t="n"/>
      <c r="G892" s="23" t="n"/>
      <c r="H892" s="22" t="n"/>
      <c r="I892" s="22" t="n"/>
      <c r="J892" s="22" t="n"/>
    </row>
    <row r="893">
      <c r="A893" s="21" t="n"/>
      <c r="B893" s="31" t="n"/>
      <c r="C893" s="22" t="n"/>
      <c r="D893" s="22" t="n"/>
      <c r="E893" s="22" t="n"/>
      <c r="F893" s="22" t="n"/>
      <c r="G893" s="23" t="n"/>
      <c r="H893" s="22" t="n"/>
      <c r="I893" s="22" t="n"/>
      <c r="J893" s="22" t="n"/>
    </row>
    <row r="894">
      <c r="A894" s="21" t="n"/>
      <c r="B894" s="31" t="n"/>
      <c r="C894" s="22" t="n"/>
      <c r="D894" s="22" t="n"/>
      <c r="E894" s="22" t="n"/>
      <c r="F894" s="22" t="n"/>
      <c r="G894" s="23" t="n"/>
      <c r="H894" s="22" t="n"/>
      <c r="I894" s="22" t="n"/>
      <c r="J894" s="22" t="n"/>
    </row>
    <row r="895">
      <c r="A895" s="21" t="n"/>
      <c r="B895" s="31" t="n"/>
      <c r="C895" s="22" t="n"/>
      <c r="D895" s="22" t="n"/>
      <c r="E895" s="22" t="n"/>
      <c r="F895" s="22" t="n"/>
      <c r="G895" s="23" t="n"/>
      <c r="H895" s="22" t="n"/>
      <c r="I895" s="22" t="n"/>
      <c r="J895" s="22" t="n"/>
    </row>
    <row r="896">
      <c r="A896" s="21" t="n"/>
      <c r="B896" s="31" t="n"/>
      <c r="C896" s="22" t="n"/>
      <c r="D896" s="22" t="n"/>
      <c r="E896" s="22" t="n"/>
      <c r="F896" s="22" t="n"/>
      <c r="G896" s="23" t="n"/>
      <c r="H896" s="22" t="n"/>
      <c r="I896" s="22" t="n"/>
      <c r="J896" s="22" t="n"/>
    </row>
    <row r="897">
      <c r="A897" s="21" t="n"/>
      <c r="B897" s="31" t="n"/>
      <c r="C897" s="22" t="n"/>
      <c r="D897" s="22" t="n"/>
      <c r="E897" s="22" t="n"/>
      <c r="F897" s="22" t="n"/>
      <c r="G897" s="23" t="n"/>
      <c r="H897" s="22" t="n"/>
      <c r="I897" s="22" t="n"/>
      <c r="J897" s="22" t="n"/>
    </row>
    <row r="898">
      <c r="A898" s="21" t="n"/>
      <c r="B898" s="31" t="n"/>
      <c r="C898" s="22" t="n"/>
      <c r="D898" s="22" t="n"/>
      <c r="E898" s="22" t="n"/>
      <c r="F898" s="22" t="n"/>
      <c r="G898" s="23" t="n"/>
      <c r="H898" s="22" t="n"/>
      <c r="I898" s="22" t="n"/>
      <c r="J898" s="22" t="n"/>
    </row>
    <row r="899">
      <c r="A899" s="21" t="n"/>
      <c r="B899" s="31" t="n"/>
      <c r="C899" s="22" t="n"/>
      <c r="D899" s="22" t="n"/>
      <c r="E899" s="22" t="n"/>
      <c r="F899" s="22" t="n"/>
      <c r="G899" s="23" t="n"/>
      <c r="H899" s="22" t="n"/>
      <c r="I899" s="22" t="n"/>
      <c r="J899" s="22" t="n"/>
    </row>
    <row r="900">
      <c r="A900" s="21" t="n"/>
      <c r="B900" s="31" t="n"/>
      <c r="C900" s="22" t="n"/>
      <c r="D900" s="22" t="n"/>
      <c r="E900" s="22" t="n"/>
      <c r="F900" s="22" t="n"/>
      <c r="G900" s="23" t="n"/>
      <c r="H900" s="22" t="n"/>
      <c r="I900" s="22" t="n"/>
      <c r="J900" s="22" t="n"/>
    </row>
    <row r="901">
      <c r="A901" s="21" t="n"/>
      <c r="B901" s="31" t="n"/>
      <c r="C901" s="22" t="n"/>
      <c r="D901" s="22" t="n"/>
      <c r="E901" s="22" t="n"/>
      <c r="F901" s="22" t="n"/>
      <c r="G901" s="23" t="n"/>
      <c r="H901" s="22" t="n"/>
      <c r="I901" s="22" t="n"/>
      <c r="J901" s="22" t="n"/>
    </row>
    <row r="902">
      <c r="A902" s="21" t="n"/>
      <c r="B902" s="31" t="n"/>
      <c r="C902" s="22" t="n"/>
      <c r="D902" s="22" t="n"/>
      <c r="E902" s="22" t="n"/>
      <c r="F902" s="22" t="n"/>
      <c r="G902" s="23" t="n"/>
      <c r="H902" s="22" t="n"/>
      <c r="I902" s="22" t="n"/>
      <c r="J902" s="22" t="n"/>
    </row>
    <row r="903">
      <c r="A903" s="21" t="n"/>
      <c r="B903" s="31" t="n"/>
      <c r="C903" s="22" t="n"/>
      <c r="D903" s="22" t="n"/>
      <c r="E903" s="22" t="n"/>
      <c r="F903" s="22" t="n"/>
      <c r="G903" s="23" t="n"/>
      <c r="H903" s="22" t="n"/>
      <c r="I903" s="22" t="n"/>
      <c r="J903" s="22" t="n"/>
    </row>
    <row r="904">
      <c r="A904" s="21" t="n"/>
      <c r="B904" s="31" t="n"/>
      <c r="C904" s="22" t="n"/>
      <c r="D904" s="22" t="n"/>
      <c r="E904" s="22" t="n"/>
      <c r="F904" s="22" t="n"/>
      <c r="G904" s="23" t="n"/>
      <c r="H904" s="22" t="n"/>
      <c r="I904" s="22" t="n"/>
      <c r="J904" s="22" t="n"/>
    </row>
    <row r="905">
      <c r="A905" s="21" t="n"/>
      <c r="B905" s="31" t="n"/>
      <c r="C905" s="22" t="n"/>
      <c r="D905" s="22" t="n"/>
      <c r="E905" s="22" t="n"/>
      <c r="F905" s="22" t="n"/>
      <c r="G905" s="23" t="n"/>
      <c r="H905" s="22" t="n"/>
      <c r="I905" s="22" t="n"/>
      <c r="J905" s="22" t="n"/>
    </row>
    <row r="906">
      <c r="A906" s="21" t="n"/>
      <c r="B906" s="31" t="n"/>
      <c r="C906" s="22" t="n"/>
      <c r="D906" s="22" t="n"/>
      <c r="E906" s="22" t="n"/>
      <c r="F906" s="22" t="n"/>
      <c r="G906" s="23" t="n"/>
      <c r="H906" s="22" t="n"/>
      <c r="I906" s="22" t="n"/>
      <c r="J906" s="22" t="n"/>
    </row>
    <row r="907">
      <c r="A907" s="21" t="n"/>
      <c r="B907" s="31" t="n"/>
      <c r="C907" s="22" t="n"/>
      <c r="D907" s="22" t="n"/>
      <c r="E907" s="22" t="n"/>
      <c r="F907" s="22" t="n"/>
      <c r="G907" s="23" t="n"/>
      <c r="H907" s="22" t="n"/>
      <c r="I907" s="22" t="n"/>
      <c r="J907" s="22" t="n"/>
    </row>
    <row r="908">
      <c r="A908" s="21" t="n"/>
      <c r="B908" s="31" t="n"/>
      <c r="C908" s="22" t="n"/>
      <c r="D908" s="22" t="n"/>
      <c r="E908" s="22" t="n"/>
      <c r="F908" s="22" t="n"/>
      <c r="G908" s="23" t="n"/>
      <c r="H908" s="22" t="n"/>
      <c r="I908" s="22" t="n"/>
      <c r="J908" s="22" t="n"/>
    </row>
    <row r="909">
      <c r="A909" s="21" t="n"/>
      <c r="B909" s="31" t="n"/>
      <c r="C909" s="22" t="n"/>
      <c r="D909" s="22" t="n"/>
      <c r="E909" s="22" t="n"/>
      <c r="F909" s="22" t="n"/>
      <c r="G909" s="23" t="n"/>
      <c r="H909" s="22" t="n"/>
      <c r="I909" s="22" t="n"/>
      <c r="J909" s="22" t="n"/>
    </row>
    <row r="910">
      <c r="A910" s="21" t="n"/>
      <c r="B910" s="31" t="n"/>
      <c r="C910" s="22" t="n"/>
      <c r="D910" s="22" t="n"/>
      <c r="E910" s="22" t="n"/>
      <c r="F910" s="22" t="n"/>
      <c r="G910" s="23" t="n"/>
      <c r="H910" s="22" t="n"/>
      <c r="I910" s="22" t="n"/>
      <c r="J910" s="22" t="n"/>
    </row>
    <row r="911">
      <c r="A911" s="21" t="n"/>
      <c r="B911" s="31" t="n"/>
      <c r="C911" s="22" t="n"/>
      <c r="D911" s="22" t="n"/>
      <c r="E911" s="22" t="n"/>
      <c r="F911" s="22" t="n"/>
      <c r="G911" s="23" t="n"/>
      <c r="H911" s="22" t="n"/>
      <c r="I911" s="22" t="n"/>
      <c r="J911" s="22" t="n"/>
    </row>
    <row r="912">
      <c r="A912" s="21" t="n"/>
      <c r="B912" s="31" t="n"/>
      <c r="C912" s="22" t="n"/>
      <c r="D912" s="22" t="n"/>
      <c r="E912" s="22" t="n"/>
      <c r="F912" s="22" t="n"/>
      <c r="G912" s="23" t="n"/>
      <c r="H912" s="22" t="n"/>
      <c r="I912" s="22" t="n"/>
      <c r="J912" s="22" t="n"/>
    </row>
    <row r="913">
      <c r="A913" s="21" t="n"/>
      <c r="B913" s="31" t="n"/>
      <c r="C913" s="22" t="n"/>
      <c r="D913" s="22" t="n"/>
      <c r="E913" s="22" t="n"/>
      <c r="F913" s="22" t="n"/>
      <c r="G913" s="23" t="n"/>
      <c r="H913" s="22" t="n"/>
      <c r="I913" s="22" t="n"/>
      <c r="J913" s="22" t="n"/>
    </row>
    <row r="914">
      <c r="A914" s="21" t="n"/>
      <c r="B914" s="31" t="n"/>
      <c r="C914" s="22" t="n"/>
      <c r="D914" s="22" t="n"/>
      <c r="E914" s="22" t="n"/>
      <c r="F914" s="22" t="n"/>
      <c r="G914" s="23" t="n"/>
      <c r="H914" s="22" t="n"/>
      <c r="I914" s="22" t="n"/>
      <c r="J914" s="22" t="n"/>
    </row>
    <row r="915">
      <c r="A915" s="21" t="n"/>
      <c r="B915" s="31" t="n"/>
      <c r="C915" s="22" t="n"/>
      <c r="D915" s="22" t="n"/>
      <c r="E915" s="22" t="n"/>
      <c r="F915" s="22" t="n"/>
      <c r="G915" s="23" t="n"/>
      <c r="H915" s="22" t="n"/>
      <c r="I915" s="22" t="n"/>
      <c r="J915" s="22" t="n"/>
    </row>
    <row r="916">
      <c r="A916" s="21" t="n"/>
      <c r="B916" s="31" t="n"/>
      <c r="C916" s="22" t="n"/>
      <c r="D916" s="22" t="n"/>
      <c r="E916" s="22" t="n"/>
      <c r="F916" s="22" t="n"/>
      <c r="G916" s="23" t="n"/>
      <c r="H916" s="22" t="n"/>
      <c r="I916" s="22" t="n"/>
      <c r="J916" s="22" t="n"/>
    </row>
    <row r="917">
      <c r="A917" s="21" t="n"/>
      <c r="B917" s="31" t="n"/>
      <c r="C917" s="22" t="n"/>
      <c r="D917" s="22" t="n"/>
      <c r="E917" s="22" t="n"/>
      <c r="F917" s="22" t="n"/>
      <c r="G917" s="23" t="n"/>
      <c r="H917" s="22" t="n"/>
      <c r="I917" s="22" t="n"/>
      <c r="J917" s="22" t="n"/>
    </row>
    <row r="918">
      <c r="A918" s="21" t="n"/>
      <c r="B918" s="31" t="n"/>
      <c r="C918" s="22" t="n"/>
      <c r="D918" s="22" t="n"/>
      <c r="E918" s="22" t="n"/>
      <c r="F918" s="22" t="n"/>
      <c r="G918" s="23" t="n"/>
      <c r="H918" s="22" t="n"/>
      <c r="I918" s="22" t="n"/>
      <c r="J918" s="22" t="n"/>
    </row>
    <row r="919">
      <c r="A919" s="21" t="n"/>
      <c r="B919" s="31" t="n"/>
      <c r="C919" s="22" t="n"/>
      <c r="D919" s="22" t="n"/>
      <c r="E919" s="22" t="n"/>
      <c r="F919" s="22" t="n"/>
      <c r="G919" s="23" t="n"/>
      <c r="H919" s="22" t="n"/>
      <c r="I919" s="22" t="n"/>
      <c r="J919" s="22" t="n"/>
    </row>
    <row r="920">
      <c r="A920" s="21" t="n"/>
      <c r="B920" s="31" t="n"/>
      <c r="C920" s="22" t="n"/>
      <c r="D920" s="22" t="n"/>
      <c r="E920" s="22" t="n"/>
      <c r="F920" s="22" t="n"/>
      <c r="G920" s="23" t="n"/>
      <c r="H920" s="22" t="n"/>
      <c r="I920" s="22" t="n"/>
      <c r="J920" s="22" t="n"/>
    </row>
    <row r="921">
      <c r="A921" s="21" t="n"/>
      <c r="B921" s="31" t="n"/>
      <c r="C921" s="22" t="n"/>
      <c r="D921" s="22" t="n"/>
      <c r="E921" s="22" t="n"/>
      <c r="F921" s="22" t="n"/>
      <c r="G921" s="23" t="n"/>
      <c r="H921" s="22" t="n"/>
      <c r="I921" s="22" t="n"/>
      <c r="J921" s="22" t="n"/>
    </row>
    <row r="922">
      <c r="A922" s="21" t="n"/>
      <c r="B922" s="31" t="n"/>
      <c r="C922" s="22" t="n"/>
      <c r="D922" s="22" t="n"/>
      <c r="E922" s="22" t="n"/>
      <c r="F922" s="22" t="n"/>
      <c r="G922" s="23" t="n"/>
      <c r="H922" s="22" t="n"/>
      <c r="I922" s="22" t="n"/>
      <c r="J922" s="22" t="n"/>
    </row>
    <row r="923">
      <c r="A923" s="21" t="n"/>
      <c r="B923" s="31" t="n"/>
      <c r="C923" s="22" t="n"/>
      <c r="D923" s="22" t="n"/>
      <c r="E923" s="22" t="n"/>
      <c r="F923" s="22" t="n"/>
      <c r="G923" s="23" t="n"/>
      <c r="H923" s="22" t="n"/>
      <c r="I923" s="22" t="n"/>
      <c r="J923" s="22" t="n"/>
    </row>
    <row r="924">
      <c r="A924" s="21" t="n"/>
      <c r="B924" s="31" t="n"/>
      <c r="C924" s="22" t="n"/>
      <c r="D924" s="22" t="n"/>
      <c r="E924" s="22" t="n"/>
      <c r="F924" s="22" t="n"/>
      <c r="G924" s="23" t="n"/>
      <c r="H924" s="22" t="n"/>
      <c r="I924" s="22" t="n"/>
      <c r="J924" s="22" t="n"/>
    </row>
    <row r="925">
      <c r="A925" s="21" t="n"/>
      <c r="B925" s="31" t="n"/>
      <c r="C925" s="22" t="n"/>
      <c r="D925" s="22" t="n"/>
      <c r="E925" s="22" t="n"/>
      <c r="F925" s="22" t="n"/>
      <c r="G925" s="23" t="n"/>
      <c r="H925" s="22" t="n"/>
      <c r="I925" s="22" t="n"/>
      <c r="J925" s="22" t="n"/>
    </row>
    <row r="926">
      <c r="A926" s="21" t="n"/>
      <c r="B926" s="31" t="n"/>
      <c r="C926" s="22" t="n"/>
      <c r="D926" s="22" t="n"/>
      <c r="E926" s="22" t="n"/>
      <c r="F926" s="22" t="n"/>
      <c r="G926" s="23" t="n"/>
      <c r="H926" s="22" t="n"/>
      <c r="I926" s="22" t="n"/>
      <c r="J926" s="22" t="n"/>
    </row>
    <row r="927">
      <c r="A927" s="21" t="n"/>
      <c r="B927" s="31" t="n"/>
      <c r="C927" s="22" t="n"/>
      <c r="D927" s="22" t="n"/>
      <c r="E927" s="22" t="n"/>
      <c r="F927" s="22" t="n"/>
      <c r="G927" s="23" t="n"/>
      <c r="H927" s="22" t="n"/>
      <c r="I927" s="22" t="n"/>
      <c r="J927" s="22" t="n"/>
    </row>
    <row r="928">
      <c r="A928" s="21" t="n"/>
      <c r="B928" s="31" t="n"/>
      <c r="C928" s="22" t="n"/>
      <c r="D928" s="22" t="n"/>
      <c r="E928" s="22" t="n"/>
      <c r="F928" s="22" t="n"/>
      <c r="G928" s="23" t="n"/>
      <c r="H928" s="22" t="n"/>
      <c r="I928" s="22" t="n"/>
      <c r="J928" s="22" t="n"/>
    </row>
    <row r="929">
      <c r="A929" s="21" t="n"/>
      <c r="B929" s="31" t="n"/>
      <c r="C929" s="22" t="n"/>
      <c r="D929" s="22" t="n"/>
      <c r="E929" s="22" t="n"/>
      <c r="F929" s="22" t="n"/>
      <c r="G929" s="23" t="n"/>
      <c r="H929" s="22" t="n"/>
      <c r="I929" s="22" t="n"/>
      <c r="J929" s="22" t="n"/>
    </row>
    <row r="930">
      <c r="A930" s="21" t="n"/>
      <c r="B930" s="31" t="n"/>
      <c r="C930" s="22" t="n"/>
      <c r="D930" s="22" t="n"/>
      <c r="E930" s="22" t="n"/>
      <c r="F930" s="22" t="n"/>
      <c r="G930" s="23" t="n"/>
      <c r="H930" s="22" t="n"/>
      <c r="I930" s="22" t="n"/>
      <c r="J930" s="22" t="n"/>
    </row>
    <row r="931">
      <c r="A931" s="21" t="n"/>
      <c r="B931" s="31" t="n"/>
      <c r="C931" s="22" t="n"/>
      <c r="D931" s="22" t="n"/>
      <c r="E931" s="22" t="n"/>
      <c r="F931" s="22" t="n"/>
      <c r="G931" s="23" t="n"/>
      <c r="H931" s="22" t="n"/>
      <c r="I931" s="22" t="n"/>
      <c r="J931" s="22" t="n"/>
    </row>
    <row r="932">
      <c r="A932" s="21" t="n"/>
      <c r="B932" s="31" t="n"/>
      <c r="C932" s="22" t="n"/>
      <c r="D932" s="22" t="n"/>
      <c r="E932" s="22" t="n"/>
      <c r="F932" s="22" t="n"/>
      <c r="G932" s="23" t="n"/>
      <c r="H932" s="22" t="n"/>
      <c r="I932" s="22" t="n"/>
      <c r="J932" s="22" t="n"/>
    </row>
    <row r="933">
      <c r="A933" s="21" t="n"/>
      <c r="B933" s="31" t="n"/>
      <c r="C933" s="22" t="n"/>
      <c r="D933" s="22" t="n"/>
      <c r="E933" s="22" t="n"/>
      <c r="F933" s="22" t="n"/>
      <c r="G933" s="23" t="n"/>
      <c r="H933" s="22" t="n"/>
      <c r="I933" s="22" t="n"/>
      <c r="J933" s="22" t="n"/>
    </row>
    <row r="934">
      <c r="A934" s="21" t="n"/>
      <c r="B934" s="31" t="n"/>
      <c r="C934" s="22" t="n"/>
      <c r="D934" s="22" t="n"/>
      <c r="E934" s="22" t="n"/>
      <c r="F934" s="22" t="n"/>
      <c r="G934" s="23" t="n"/>
      <c r="H934" s="22" t="n"/>
      <c r="I934" s="22" t="n"/>
      <c r="J934" s="22" t="n"/>
    </row>
    <row r="935">
      <c r="A935" s="21" t="n"/>
      <c r="B935" s="31" t="n"/>
      <c r="C935" s="22" t="n"/>
      <c r="D935" s="22" t="n"/>
      <c r="E935" s="22" t="n"/>
      <c r="F935" s="22" t="n"/>
      <c r="G935" s="23" t="n"/>
      <c r="H935" s="22" t="n"/>
      <c r="I935" s="22" t="n"/>
      <c r="J935" s="22" t="n"/>
    </row>
    <row r="936">
      <c r="A936" s="21" t="n"/>
      <c r="B936" s="31" t="n"/>
      <c r="C936" s="22" t="n"/>
      <c r="D936" s="22" t="n"/>
      <c r="E936" s="22" t="n"/>
      <c r="F936" s="22" t="n"/>
      <c r="G936" s="23" t="n"/>
      <c r="H936" s="22" t="n"/>
      <c r="I936" s="22" t="n"/>
      <c r="J936" s="22" t="n"/>
    </row>
    <row r="937">
      <c r="A937" s="21" t="n"/>
      <c r="B937" s="31" t="n"/>
      <c r="C937" s="22" t="n"/>
      <c r="D937" s="22" t="n"/>
      <c r="E937" s="22" t="n"/>
      <c r="F937" s="22" t="n"/>
      <c r="G937" s="23" t="n"/>
      <c r="H937" s="22" t="n"/>
      <c r="I937" s="22" t="n"/>
      <c r="J937" s="22" t="n"/>
    </row>
    <row r="938">
      <c r="A938" s="21" t="n"/>
      <c r="B938" s="31" t="n"/>
      <c r="C938" s="22" t="n"/>
      <c r="D938" s="22" t="n"/>
      <c r="E938" s="22" t="n"/>
      <c r="F938" s="22" t="n"/>
      <c r="G938" s="23" t="n"/>
      <c r="H938" s="22" t="n"/>
      <c r="I938" s="22" t="n"/>
      <c r="J938" s="22" t="n"/>
    </row>
    <row r="939">
      <c r="A939" s="21" t="n"/>
      <c r="B939" s="31" t="n"/>
      <c r="C939" s="22" t="n"/>
      <c r="D939" s="22" t="n"/>
      <c r="E939" s="22" t="n"/>
      <c r="F939" s="22" t="n"/>
      <c r="G939" s="23" t="n"/>
      <c r="H939" s="22" t="n"/>
      <c r="I939" s="22" t="n"/>
      <c r="J939" s="22" t="n"/>
    </row>
    <row r="940">
      <c r="A940" s="21" t="n"/>
      <c r="B940" s="31" t="n"/>
      <c r="C940" s="22" t="n"/>
      <c r="D940" s="22" t="n"/>
      <c r="E940" s="22" t="n"/>
      <c r="F940" s="22" t="n"/>
      <c r="G940" s="23" t="n"/>
      <c r="H940" s="22" t="n"/>
      <c r="I940" s="22" t="n"/>
      <c r="J940" s="22" t="n"/>
    </row>
    <row r="941">
      <c r="A941" s="21" t="n"/>
      <c r="B941" s="31" t="n"/>
      <c r="C941" s="22" t="n"/>
      <c r="D941" s="22" t="n"/>
      <c r="E941" s="22" t="n"/>
      <c r="F941" s="22" t="n"/>
      <c r="G941" s="23" t="n"/>
      <c r="H941" s="22" t="n"/>
      <c r="I941" s="22" t="n"/>
      <c r="J941" s="22" t="n"/>
    </row>
    <row r="942">
      <c r="A942" s="21" t="n"/>
      <c r="B942" s="31" t="n"/>
      <c r="C942" s="22" t="n"/>
      <c r="D942" s="22" t="n"/>
      <c r="E942" s="22" t="n"/>
      <c r="F942" s="22" t="n"/>
      <c r="G942" s="23" t="n"/>
      <c r="H942" s="22" t="n"/>
      <c r="I942" s="22" t="n"/>
      <c r="J942" s="22" t="n"/>
    </row>
    <row r="943">
      <c r="A943" s="21" t="n"/>
      <c r="B943" s="31" t="n"/>
      <c r="C943" s="22" t="n"/>
      <c r="D943" s="22" t="n"/>
      <c r="E943" s="22" t="n"/>
      <c r="F943" s="22" t="n"/>
      <c r="G943" s="23" t="n"/>
      <c r="H943" s="22" t="n"/>
      <c r="I943" s="22" t="n"/>
      <c r="J943" s="22" t="n"/>
    </row>
    <row r="944">
      <c r="A944" s="21" t="n"/>
      <c r="B944" s="31" t="n"/>
      <c r="C944" s="22" t="n"/>
      <c r="D944" s="22" t="n"/>
      <c r="E944" s="22" t="n"/>
      <c r="F944" s="22" t="n"/>
      <c r="G944" s="23" t="n"/>
      <c r="H944" s="22" t="n"/>
      <c r="I944" s="22" t="n"/>
      <c r="J944" s="22" t="n"/>
    </row>
    <row r="945">
      <c r="A945" s="21" t="n"/>
      <c r="B945" s="31" t="n"/>
      <c r="C945" s="22" t="n"/>
      <c r="D945" s="22" t="n"/>
      <c r="E945" s="22" t="n"/>
      <c r="F945" s="22" t="n"/>
      <c r="G945" s="23" t="n"/>
      <c r="H945" s="22" t="n"/>
      <c r="I945" s="22" t="n"/>
      <c r="J945" s="22" t="n"/>
    </row>
    <row r="946">
      <c r="A946" s="21" t="n"/>
      <c r="B946" s="31" t="n"/>
      <c r="C946" s="22" t="n"/>
      <c r="D946" s="22" t="n"/>
      <c r="E946" s="22" t="n"/>
      <c r="F946" s="22" t="n"/>
      <c r="G946" s="23" t="n"/>
      <c r="H946" s="22" t="n"/>
      <c r="I946" s="22" t="n"/>
      <c r="J946" s="22" t="n"/>
    </row>
    <row r="947">
      <c r="A947" s="21" t="n"/>
      <c r="B947" s="31" t="n"/>
      <c r="C947" s="22" t="n"/>
      <c r="D947" s="22" t="n"/>
      <c r="E947" s="22" t="n"/>
      <c r="F947" s="22" t="n"/>
      <c r="G947" s="23" t="n"/>
      <c r="H947" s="22" t="n"/>
      <c r="I947" s="22" t="n"/>
      <c r="J947" s="22" t="n"/>
    </row>
    <row r="948">
      <c r="A948" s="21" t="n"/>
      <c r="B948" s="31" t="n"/>
      <c r="C948" s="22" t="n"/>
      <c r="D948" s="22" t="n"/>
      <c r="E948" s="22" t="n"/>
      <c r="F948" s="22" t="n"/>
      <c r="G948" s="23" t="n"/>
      <c r="H948" s="22" t="n"/>
      <c r="I948" s="22" t="n"/>
      <c r="J948" s="22" t="n"/>
    </row>
    <row r="949">
      <c r="A949" s="21" t="n"/>
      <c r="B949" s="31" t="n"/>
      <c r="C949" s="22" t="n"/>
      <c r="D949" s="22" t="n"/>
      <c r="E949" s="22" t="n"/>
      <c r="F949" s="22" t="n"/>
      <c r="G949" s="23" t="n"/>
      <c r="H949" s="22" t="n"/>
      <c r="I949" s="22" t="n"/>
      <c r="J949" s="22" t="n"/>
    </row>
    <row r="950">
      <c r="A950" s="21" t="n"/>
      <c r="B950" s="31" t="n"/>
      <c r="C950" s="22" t="n"/>
      <c r="D950" s="22" t="n"/>
      <c r="E950" s="22" t="n"/>
      <c r="F950" s="22" t="n"/>
      <c r="G950" s="23" t="n"/>
      <c r="H950" s="22" t="n"/>
      <c r="I950" s="22" t="n"/>
      <c r="J950" s="22" t="n"/>
    </row>
    <row r="951">
      <c r="A951" s="21" t="n"/>
      <c r="B951" s="31" t="n"/>
      <c r="C951" s="22" t="n"/>
      <c r="D951" s="22" t="n"/>
      <c r="E951" s="22" t="n"/>
      <c r="F951" s="22" t="n"/>
      <c r="G951" s="23" t="n"/>
      <c r="H951" s="22" t="n"/>
      <c r="I951" s="22" t="n"/>
      <c r="J951" s="22" t="n"/>
    </row>
    <row r="952">
      <c r="A952" s="21" t="n"/>
      <c r="B952" s="31" t="n"/>
      <c r="C952" s="22" t="n"/>
      <c r="D952" s="22" t="n"/>
      <c r="E952" s="22" t="n"/>
      <c r="F952" s="22" t="n"/>
      <c r="G952" s="23" t="n"/>
      <c r="H952" s="22" t="n"/>
      <c r="I952" s="22" t="n"/>
      <c r="J952" s="22" t="n"/>
    </row>
    <row r="953">
      <c r="A953" s="21" t="n"/>
      <c r="B953" s="31" t="n"/>
      <c r="C953" s="22" t="n"/>
      <c r="D953" s="22" t="n"/>
      <c r="E953" s="22" t="n"/>
      <c r="F953" s="22" t="n"/>
      <c r="G953" s="23" t="n"/>
      <c r="H953" s="22" t="n"/>
      <c r="I953" s="22" t="n"/>
      <c r="J953" s="22" t="n"/>
    </row>
    <row r="954">
      <c r="A954" s="21" t="n"/>
      <c r="B954" s="31" t="n"/>
      <c r="C954" s="22" t="n"/>
      <c r="D954" s="22" t="n"/>
      <c r="E954" s="22" t="n"/>
      <c r="F954" s="22" t="n"/>
      <c r="G954" s="23" t="n"/>
      <c r="H954" s="22" t="n"/>
      <c r="I954" s="22" t="n"/>
      <c r="J954" s="22" t="n"/>
    </row>
    <row r="955">
      <c r="A955" s="21" t="n"/>
      <c r="B955" s="31" t="n"/>
      <c r="C955" s="22" t="n"/>
      <c r="D955" s="22" t="n"/>
      <c r="E955" s="22" t="n"/>
      <c r="F955" s="22" t="n"/>
      <c r="G955" s="23" t="n"/>
      <c r="H955" s="22" t="n"/>
      <c r="I955" s="22" t="n"/>
      <c r="J955" s="22" t="n"/>
    </row>
    <row r="956">
      <c r="A956" s="21" t="n"/>
      <c r="B956" s="31" t="n"/>
      <c r="C956" s="22" t="n"/>
      <c r="D956" s="22" t="n"/>
      <c r="E956" s="22" t="n"/>
      <c r="F956" s="22" t="n"/>
      <c r="G956" s="23" t="n"/>
      <c r="H956" s="22" t="n"/>
      <c r="I956" s="22" t="n"/>
      <c r="J956" s="22" t="n"/>
    </row>
    <row r="957">
      <c r="A957" s="21" t="n"/>
      <c r="B957" s="31" t="n"/>
      <c r="C957" s="22" t="n"/>
      <c r="D957" s="22" t="n"/>
      <c r="E957" s="22" t="n"/>
      <c r="F957" s="22" t="n"/>
      <c r="G957" s="23" t="n"/>
      <c r="H957" s="22" t="n"/>
      <c r="I957" s="22" t="n"/>
      <c r="J957" s="22" t="n"/>
    </row>
    <row r="958">
      <c r="A958" s="21" t="n"/>
      <c r="B958" s="31" t="n"/>
      <c r="C958" s="22" t="n"/>
      <c r="D958" s="22" t="n"/>
      <c r="E958" s="22" t="n"/>
      <c r="F958" s="22" t="n"/>
      <c r="G958" s="23" t="n"/>
      <c r="H958" s="22" t="n"/>
      <c r="I958" s="22" t="n"/>
      <c r="J958" s="22" t="n"/>
    </row>
    <row r="959">
      <c r="A959" s="21" t="n"/>
      <c r="B959" s="31" t="n"/>
      <c r="C959" s="22" t="n"/>
      <c r="D959" s="22" t="n"/>
      <c r="E959" s="22" t="n"/>
      <c r="F959" s="22" t="n"/>
      <c r="G959" s="23" t="n"/>
      <c r="H959" s="22" t="n"/>
      <c r="I959" s="22" t="n"/>
      <c r="J959" s="22" t="n"/>
    </row>
    <row r="960">
      <c r="A960" s="21" t="n"/>
      <c r="B960" s="31" t="n"/>
      <c r="C960" s="22" t="n"/>
      <c r="D960" s="22" t="n"/>
      <c r="E960" s="22" t="n"/>
      <c r="F960" s="22" t="n"/>
      <c r="G960" s="23" t="n"/>
      <c r="H960" s="22" t="n"/>
      <c r="I960" s="22" t="n"/>
      <c r="J960" s="22" t="n"/>
    </row>
    <row r="961">
      <c r="A961" s="21" t="n"/>
      <c r="B961" s="31" t="n"/>
      <c r="C961" s="22" t="n"/>
      <c r="D961" s="22" t="n"/>
      <c r="E961" s="22" t="n"/>
      <c r="F961" s="22" t="n"/>
      <c r="G961" s="23" t="n"/>
      <c r="H961" s="22" t="n"/>
      <c r="I961" s="22" t="n"/>
      <c r="J961" s="22" t="n"/>
    </row>
    <row r="962">
      <c r="A962" s="21" t="n"/>
      <c r="B962" s="31" t="n"/>
      <c r="C962" s="22" t="n"/>
      <c r="D962" s="22" t="n"/>
      <c r="E962" s="22" t="n"/>
      <c r="F962" s="22" t="n"/>
      <c r="G962" s="23" t="n"/>
      <c r="H962" s="22" t="n"/>
      <c r="I962" s="22" t="n"/>
      <c r="J962" s="22" t="n"/>
    </row>
    <row r="963">
      <c r="A963" s="21" t="n"/>
      <c r="B963" s="31" t="n"/>
      <c r="C963" s="22" t="n"/>
      <c r="D963" s="22" t="n"/>
      <c r="E963" s="22" t="n"/>
      <c r="F963" s="22" t="n"/>
      <c r="G963" s="23" t="n"/>
      <c r="H963" s="22" t="n"/>
      <c r="I963" s="22" t="n"/>
      <c r="J963" s="22" t="n"/>
    </row>
    <row r="964">
      <c r="A964" s="21" t="n"/>
      <c r="B964" s="31" t="n"/>
      <c r="C964" s="22" t="n"/>
      <c r="D964" s="22" t="n"/>
      <c r="E964" s="22" t="n"/>
      <c r="F964" s="22" t="n"/>
      <c r="G964" s="23" t="n"/>
      <c r="H964" s="22" t="n"/>
      <c r="I964" s="22" t="n"/>
      <c r="J964" s="22" t="n"/>
    </row>
    <row r="965">
      <c r="A965" s="21" t="n"/>
      <c r="B965" s="31" t="n"/>
      <c r="C965" s="22" t="n"/>
      <c r="D965" s="22" t="n"/>
      <c r="E965" s="22" t="n"/>
      <c r="F965" s="22" t="n"/>
      <c r="G965" s="23" t="n"/>
      <c r="H965" s="22" t="n"/>
      <c r="I965" s="22" t="n"/>
      <c r="J965" s="22" t="n"/>
    </row>
    <row r="966">
      <c r="A966" s="21" t="n"/>
      <c r="B966" s="31" t="n"/>
      <c r="C966" s="22" t="n"/>
      <c r="D966" s="22" t="n"/>
      <c r="E966" s="22" t="n"/>
      <c r="F966" s="22" t="n"/>
      <c r="G966" s="23" t="n"/>
      <c r="H966" s="22" t="n"/>
      <c r="I966" s="22" t="n"/>
      <c r="J966" s="22" t="n"/>
    </row>
    <row r="967">
      <c r="A967" s="21" t="n"/>
      <c r="B967" s="31" t="n"/>
      <c r="C967" s="22" t="n"/>
      <c r="D967" s="22" t="n"/>
      <c r="E967" s="22" t="n"/>
      <c r="F967" s="22" t="n"/>
      <c r="G967" s="23" t="n"/>
      <c r="H967" s="22" t="n"/>
      <c r="I967" s="22" t="n"/>
      <c r="J967" s="22" t="n"/>
    </row>
    <row r="968">
      <c r="A968" s="21" t="n"/>
      <c r="B968" s="31" t="n"/>
      <c r="C968" s="22" t="n"/>
      <c r="D968" s="22" t="n"/>
      <c r="E968" s="22" t="n"/>
      <c r="F968" s="22" t="n"/>
      <c r="G968" s="23" t="n"/>
      <c r="H968" s="22" t="n"/>
      <c r="I968" s="22" t="n"/>
      <c r="J968" s="22" t="n"/>
    </row>
    <row r="969">
      <c r="A969" s="21" t="n"/>
      <c r="B969" s="31" t="n"/>
      <c r="C969" s="22" t="n"/>
      <c r="D969" s="22" t="n"/>
      <c r="E969" s="22" t="n"/>
      <c r="F969" s="22" t="n"/>
      <c r="G969" s="23" t="n"/>
      <c r="H969" s="22" t="n"/>
      <c r="I969" s="22" t="n"/>
      <c r="J969" s="22" t="n"/>
    </row>
    <row r="970">
      <c r="A970" s="21" t="n"/>
      <c r="B970" s="31" t="n"/>
      <c r="C970" s="22" t="n"/>
      <c r="D970" s="22" t="n"/>
      <c r="E970" s="22" t="n"/>
      <c r="F970" s="22" t="n"/>
      <c r="G970" s="23" t="n"/>
      <c r="H970" s="22" t="n"/>
      <c r="I970" s="22" t="n"/>
      <c r="J970" s="22" t="n"/>
    </row>
    <row r="971">
      <c r="A971" s="21" t="n"/>
      <c r="B971" s="31" t="n"/>
      <c r="C971" s="22" t="n"/>
      <c r="D971" s="22" t="n"/>
      <c r="E971" s="22" t="n"/>
      <c r="F971" s="22" t="n"/>
      <c r="G971" s="23" t="n"/>
      <c r="H971" s="22" t="n"/>
      <c r="I971" s="22" t="n"/>
      <c r="J971" s="22" t="n"/>
    </row>
    <row r="972">
      <c r="A972" s="21" t="n"/>
      <c r="B972" s="31" t="n"/>
      <c r="C972" s="22" t="n"/>
      <c r="D972" s="22" t="n"/>
      <c r="E972" s="22" t="n"/>
      <c r="F972" s="22" t="n"/>
      <c r="G972" s="23" t="n"/>
      <c r="H972" s="22" t="n"/>
      <c r="I972" s="22" t="n"/>
      <c r="J972" s="22" t="n"/>
    </row>
    <row r="973">
      <c r="A973" s="21" t="n"/>
      <c r="B973" s="31" t="n"/>
      <c r="C973" s="22" t="n"/>
      <c r="D973" s="22" t="n"/>
      <c r="E973" s="22" t="n"/>
      <c r="F973" s="22" t="n"/>
      <c r="G973" s="23" t="n"/>
      <c r="H973" s="22" t="n"/>
      <c r="I973" s="22" t="n"/>
      <c r="J973" s="22" t="n"/>
    </row>
    <row r="974">
      <c r="A974" s="21" t="n"/>
      <c r="B974" s="31" t="n"/>
      <c r="C974" s="22" t="n"/>
      <c r="D974" s="22" t="n"/>
      <c r="E974" s="22" t="n"/>
      <c r="F974" s="22" t="n"/>
      <c r="G974" s="23" t="n"/>
      <c r="H974" s="22" t="n"/>
      <c r="I974" s="22" t="n"/>
      <c r="J974" s="22" t="n"/>
    </row>
    <row r="975">
      <c r="A975" s="21" t="n"/>
      <c r="B975" s="31" t="n"/>
      <c r="C975" s="22" t="n"/>
      <c r="D975" s="22" t="n"/>
      <c r="E975" s="22" t="n"/>
      <c r="F975" s="22" t="n"/>
      <c r="G975" s="23" t="n"/>
      <c r="H975" s="22" t="n"/>
      <c r="I975" s="22" t="n"/>
      <c r="J975" s="22" t="n"/>
    </row>
    <row r="976">
      <c r="A976" s="21" t="n"/>
      <c r="B976" s="31" t="n"/>
      <c r="C976" s="22" t="n"/>
      <c r="D976" s="22" t="n"/>
      <c r="E976" s="22" t="n"/>
      <c r="F976" s="22" t="n"/>
      <c r="G976" s="23" t="n"/>
      <c r="H976" s="22" t="n"/>
      <c r="I976" s="22" t="n"/>
      <c r="J976" s="22" t="n"/>
    </row>
    <row r="977">
      <c r="A977" s="21" t="n"/>
      <c r="B977" s="31" t="n"/>
      <c r="C977" s="22" t="n"/>
      <c r="D977" s="22" t="n"/>
      <c r="E977" s="22" t="n"/>
      <c r="F977" s="22" t="n"/>
      <c r="G977" s="23" t="n"/>
      <c r="H977" s="22" t="n"/>
      <c r="I977" s="22" t="n"/>
      <c r="J977" s="22" t="n"/>
    </row>
    <row r="978">
      <c r="A978" s="21" t="n"/>
      <c r="B978" s="31" t="n"/>
      <c r="C978" s="22" t="n"/>
      <c r="D978" s="22" t="n"/>
      <c r="E978" s="22" t="n"/>
      <c r="F978" s="22" t="n"/>
      <c r="G978" s="23" t="n"/>
      <c r="H978" s="22" t="n"/>
      <c r="I978" s="22" t="n"/>
      <c r="J978" s="22" t="n"/>
    </row>
    <row r="979">
      <c r="A979" s="21" t="n"/>
      <c r="B979" s="31" t="n"/>
      <c r="C979" s="22" t="n"/>
      <c r="D979" s="22" t="n"/>
      <c r="E979" s="22" t="n"/>
      <c r="F979" s="22" t="n"/>
      <c r="G979" s="23" t="n"/>
      <c r="H979" s="22" t="n"/>
      <c r="I979" s="22" t="n"/>
      <c r="J979" s="22" t="n"/>
    </row>
    <row r="980">
      <c r="A980" s="21" t="n"/>
      <c r="B980" s="31" t="n"/>
      <c r="C980" s="22" t="n"/>
      <c r="D980" s="22" t="n"/>
      <c r="E980" s="22" t="n"/>
      <c r="F980" s="22" t="n"/>
      <c r="G980" s="23" t="n"/>
      <c r="H980" s="22" t="n"/>
      <c r="I980" s="22" t="n"/>
      <c r="J980" s="22" t="n"/>
    </row>
    <row r="981">
      <c r="A981" s="21" t="n"/>
      <c r="B981" s="31" t="n"/>
      <c r="C981" s="22" t="n"/>
      <c r="D981" s="22" t="n"/>
      <c r="E981" s="22" t="n"/>
      <c r="F981" s="22" t="n"/>
      <c r="G981" s="23" t="n"/>
      <c r="H981" s="22" t="n"/>
      <c r="I981" s="22" t="n"/>
      <c r="J981" s="22" t="n"/>
    </row>
    <row r="982">
      <c r="A982" s="21" t="n"/>
      <c r="B982" s="31" t="n"/>
      <c r="C982" s="22" t="n"/>
      <c r="D982" s="22" t="n"/>
      <c r="E982" s="22" t="n"/>
      <c r="F982" s="22" t="n"/>
      <c r="G982" s="23" t="n"/>
      <c r="H982" s="22" t="n"/>
      <c r="I982" s="22" t="n"/>
      <c r="J982" s="22" t="n"/>
    </row>
    <row r="983">
      <c r="A983" s="21" t="n"/>
      <c r="B983" s="31" t="n"/>
      <c r="C983" s="22" t="n"/>
      <c r="D983" s="22" t="n"/>
      <c r="E983" s="22" t="n"/>
      <c r="F983" s="22" t="n"/>
      <c r="G983" s="23" t="n"/>
      <c r="H983" s="22" t="n"/>
      <c r="I983" s="22" t="n"/>
      <c r="J983" s="22" t="n"/>
    </row>
    <row r="984">
      <c r="A984" s="21" t="n"/>
      <c r="B984" s="31" t="n"/>
      <c r="C984" s="22" t="n"/>
      <c r="D984" s="22" t="n"/>
      <c r="E984" s="22" t="n"/>
      <c r="F984" s="22" t="n"/>
      <c r="G984" s="23" t="n"/>
      <c r="H984" s="22" t="n"/>
      <c r="I984" s="22" t="n"/>
      <c r="J984" s="22" t="n"/>
    </row>
    <row r="985">
      <c r="A985" s="21" t="n"/>
      <c r="B985" s="31" t="n"/>
      <c r="C985" s="22" t="n"/>
      <c r="D985" s="22" t="n"/>
      <c r="E985" s="22" t="n"/>
      <c r="F985" s="22" t="n"/>
      <c r="G985" s="23" t="n"/>
      <c r="H985" s="22" t="n"/>
      <c r="I985" s="22" t="n"/>
      <c r="J985" s="22" t="n"/>
    </row>
    <row r="986">
      <c r="A986" s="21" t="n"/>
      <c r="B986" s="31" t="n"/>
      <c r="C986" s="22" t="n"/>
      <c r="D986" s="22" t="n"/>
      <c r="E986" s="22" t="n"/>
      <c r="F986" s="22" t="n"/>
      <c r="G986" s="23" t="n"/>
      <c r="H986" s="22" t="n"/>
      <c r="I986" s="22" t="n"/>
      <c r="J986" s="22" t="n"/>
    </row>
    <row r="987">
      <c r="A987" s="21" t="n"/>
      <c r="B987" s="31" t="n"/>
      <c r="C987" s="22" t="n"/>
      <c r="D987" s="22" t="n"/>
      <c r="E987" s="22" t="n"/>
      <c r="F987" s="22" t="n"/>
      <c r="G987" s="23" t="n"/>
      <c r="H987" s="22" t="n"/>
      <c r="I987" s="22" t="n"/>
      <c r="J987" s="22" t="n"/>
    </row>
    <row r="988">
      <c r="A988" s="21" t="n"/>
      <c r="B988" s="31" t="n"/>
      <c r="C988" s="22" t="n"/>
      <c r="D988" s="22" t="n"/>
      <c r="E988" s="22" t="n"/>
      <c r="F988" s="22" t="n"/>
      <c r="G988" s="23" t="n"/>
      <c r="H988" s="22" t="n"/>
      <c r="I988" s="22" t="n"/>
      <c r="J988" s="22" t="n"/>
    </row>
    <row r="989">
      <c r="A989" s="21" t="n"/>
      <c r="B989" s="31" t="n"/>
      <c r="C989" s="22" t="n"/>
      <c r="D989" s="22" t="n"/>
      <c r="E989" s="22" t="n"/>
      <c r="F989" s="22" t="n"/>
      <c r="G989" s="23" t="n"/>
      <c r="H989" s="22" t="n"/>
      <c r="I989" s="22" t="n"/>
      <c r="J989" s="22" t="n"/>
    </row>
    <row r="990">
      <c r="A990" s="21" t="n"/>
      <c r="B990" s="31" t="n"/>
      <c r="C990" s="22" t="n"/>
      <c r="D990" s="22" t="n"/>
      <c r="E990" s="22" t="n"/>
      <c r="F990" s="22" t="n"/>
      <c r="G990" s="23" t="n"/>
      <c r="H990" s="22" t="n"/>
      <c r="I990" s="22" t="n"/>
      <c r="J990" s="22" t="n"/>
    </row>
    <row r="991">
      <c r="A991" s="21" t="n"/>
      <c r="B991" s="31" t="n"/>
      <c r="C991" s="22" t="n"/>
      <c r="D991" s="22" t="n"/>
      <c r="E991" s="22" t="n"/>
      <c r="F991" s="22" t="n"/>
      <c r="G991" s="23" t="n"/>
      <c r="H991" s="22" t="n"/>
      <c r="I991" s="22" t="n"/>
      <c r="J991" s="22" t="n"/>
    </row>
    <row r="992">
      <c r="A992" s="21" t="n"/>
      <c r="B992" s="31" t="n"/>
      <c r="C992" s="22" t="n"/>
      <c r="D992" s="22" t="n"/>
      <c r="E992" s="22" t="n"/>
      <c r="F992" s="22" t="n"/>
      <c r="G992" s="23" t="n"/>
      <c r="H992" s="22" t="n"/>
      <c r="I992" s="22" t="n"/>
      <c r="J992" s="22" t="n"/>
    </row>
    <row r="993">
      <c r="A993" s="21" t="n"/>
      <c r="B993" s="31" t="n"/>
      <c r="C993" s="22" t="n"/>
      <c r="D993" s="22" t="n"/>
      <c r="E993" s="22" t="n"/>
      <c r="F993" s="22" t="n"/>
      <c r="G993" s="23" t="n"/>
      <c r="H993" s="22" t="n"/>
      <c r="I993" s="22" t="n"/>
      <c r="J993" s="22" t="n"/>
    </row>
    <row r="994">
      <c r="A994" s="21" t="n"/>
      <c r="B994" s="31" t="n"/>
      <c r="C994" s="22" t="n"/>
      <c r="D994" s="22" t="n"/>
      <c r="E994" s="22" t="n"/>
      <c r="F994" s="22" t="n"/>
      <c r="G994" s="23" t="n"/>
      <c r="H994" s="22" t="n"/>
      <c r="I994" s="22" t="n"/>
      <c r="J994" s="22" t="n"/>
    </row>
    <row r="995">
      <c r="A995" s="21" t="n"/>
      <c r="B995" s="31" t="n"/>
      <c r="C995" s="22" t="n"/>
      <c r="D995" s="22" t="n"/>
      <c r="E995" s="22" t="n"/>
      <c r="F995" s="22" t="n"/>
      <c r="G995" s="23" t="n"/>
      <c r="H995" s="22" t="n"/>
      <c r="I995" s="22" t="n"/>
      <c r="J995" s="22" t="n"/>
    </row>
    <row r="996">
      <c r="A996" s="21" t="n"/>
      <c r="B996" s="31" t="n"/>
      <c r="C996" s="22" t="n"/>
      <c r="D996" s="22" t="n"/>
      <c r="E996" s="22" t="n"/>
      <c r="F996" s="22" t="n"/>
      <c r="G996" s="23" t="n"/>
      <c r="H996" s="22" t="n"/>
      <c r="I996" s="22" t="n"/>
      <c r="J996" s="22" t="n"/>
    </row>
    <row r="997">
      <c r="A997" s="21" t="n"/>
      <c r="B997" s="31" t="n"/>
      <c r="C997" s="22" t="n"/>
      <c r="D997" s="22" t="n"/>
      <c r="E997" s="22" t="n"/>
      <c r="F997" s="22" t="n"/>
      <c r="G997" s="23" t="n"/>
      <c r="H997" s="22" t="n"/>
      <c r="I997" s="22" t="n"/>
      <c r="J997" s="22" t="n"/>
    </row>
    <row r="998">
      <c r="A998" s="21" t="n"/>
      <c r="B998" s="31" t="n"/>
      <c r="C998" s="22" t="n"/>
      <c r="D998" s="22" t="n"/>
      <c r="E998" s="22" t="n"/>
      <c r="F998" s="22" t="n"/>
      <c r="G998" s="23" t="n"/>
      <c r="H998" s="22" t="n"/>
      <c r="I998" s="22" t="n"/>
      <c r="J998" s="22" t="n"/>
    </row>
    <row r="999">
      <c r="A999" s="21" t="n"/>
      <c r="B999" s="31" t="n"/>
      <c r="C999" s="22" t="n"/>
      <c r="D999" s="22" t="n"/>
      <c r="E999" s="22" t="n"/>
      <c r="F999" s="22" t="n"/>
      <c r="G999" s="23" t="n"/>
      <c r="H999" s="22" t="n"/>
      <c r="I999" s="22" t="n"/>
      <c r="J999" s="22" t="n"/>
    </row>
    <row r="1000">
      <c r="A1000" s="21" t="n"/>
      <c r="B1000" s="31" t="n"/>
      <c r="C1000" s="22" t="n"/>
      <c r="D1000" s="22" t="n"/>
      <c r="E1000" s="22" t="n"/>
      <c r="F1000" s="22" t="n"/>
      <c r="G1000" s="23" t="n"/>
      <c r="H1000" s="22" t="n"/>
      <c r="I1000" s="22" t="n"/>
      <c r="J1000" s="22" t="n"/>
    </row>
    <row r="1001">
      <c r="A1001" s="21" t="n"/>
      <c r="B1001" s="31" t="n"/>
      <c r="C1001" s="22" t="n"/>
      <c r="D1001" s="22" t="n"/>
      <c r="E1001" s="22" t="n"/>
      <c r="F1001" s="22" t="n"/>
      <c r="G1001" s="23" t="n"/>
      <c r="H1001" s="22" t="n"/>
      <c r="I1001" s="22" t="n"/>
      <c r="J1001" s="22" t="n"/>
    </row>
    <row r="1002">
      <c r="A1002" s="21" t="n"/>
      <c r="B1002" s="31" t="n"/>
      <c r="C1002" s="22" t="n"/>
      <c r="D1002" s="22" t="n"/>
      <c r="E1002" s="22" t="n"/>
      <c r="F1002" s="22" t="n"/>
      <c r="G1002" s="23" t="n"/>
      <c r="H1002" s="22" t="n"/>
      <c r="I1002" s="22" t="n"/>
      <c r="J1002" s="22" t="n"/>
    </row>
    <row r="1003">
      <c r="A1003" s="21" t="n"/>
      <c r="B1003" s="31" t="n"/>
      <c r="C1003" s="22" t="n"/>
      <c r="D1003" s="22" t="n"/>
      <c r="E1003" s="22" t="n"/>
      <c r="F1003" s="22" t="n"/>
      <c r="G1003" s="23" t="n"/>
      <c r="H1003" s="22" t="n"/>
      <c r="I1003" s="22" t="n"/>
      <c r="J1003" s="22" t="n"/>
    </row>
    <row r="1004">
      <c r="A1004" s="21" t="n"/>
      <c r="B1004" s="31" t="n"/>
      <c r="C1004" s="22" t="n"/>
      <c r="D1004" s="22" t="n"/>
      <c r="E1004" s="22" t="n"/>
      <c r="F1004" s="22" t="n"/>
      <c r="G1004" s="23" t="n"/>
      <c r="H1004" s="22" t="n"/>
      <c r="I1004" s="22" t="n"/>
      <c r="J1004" s="22" t="n"/>
    </row>
    <row r="1005">
      <c r="A1005" s="21" t="n"/>
      <c r="B1005" s="31" t="n"/>
      <c r="C1005" s="22" t="n"/>
      <c r="D1005" s="22" t="n"/>
      <c r="E1005" s="22" t="n"/>
      <c r="F1005" s="22" t="n"/>
      <c r="G1005" s="23" t="n"/>
      <c r="H1005" s="22" t="n"/>
      <c r="I1005" s="22" t="n"/>
      <c r="J1005" s="22" t="n"/>
    </row>
    <row r="1006">
      <c r="A1006" s="21" t="n"/>
      <c r="B1006" s="31" t="n"/>
      <c r="C1006" s="22" t="n"/>
      <c r="D1006" s="22" t="n"/>
      <c r="E1006" s="22" t="n"/>
      <c r="F1006" s="22" t="n"/>
      <c r="G1006" s="23" t="n"/>
      <c r="H1006" s="22" t="n"/>
      <c r="I1006" s="22" t="n"/>
      <c r="J1006" s="22" t="n"/>
    </row>
    <row r="1007">
      <c r="A1007" s="21" t="n"/>
      <c r="B1007" s="31" t="n"/>
      <c r="C1007" s="22" t="n"/>
      <c r="D1007" s="22" t="n"/>
      <c r="E1007" s="22" t="n"/>
      <c r="F1007" s="22" t="n"/>
      <c r="G1007" s="23" t="n"/>
      <c r="H1007" s="22" t="n"/>
      <c r="I1007" s="22" t="n"/>
      <c r="J1007" s="22" t="n"/>
    </row>
    <row r="1008">
      <c r="A1008" s="21" t="n"/>
      <c r="B1008" s="31" t="n"/>
      <c r="C1008" s="22" t="n"/>
      <c r="D1008" s="22" t="n"/>
      <c r="E1008" s="22" t="n"/>
      <c r="F1008" s="22" t="n"/>
      <c r="G1008" s="23" t="n"/>
      <c r="H1008" s="22" t="n"/>
      <c r="I1008" s="22" t="n"/>
      <c r="J1008" s="22" t="n"/>
    </row>
    <row r="1009">
      <c r="A1009" s="21" t="n"/>
      <c r="B1009" s="31" t="n"/>
      <c r="C1009" s="22" t="n"/>
      <c r="D1009" s="22" t="n"/>
      <c r="E1009" s="22" t="n"/>
      <c r="F1009" s="22" t="n"/>
      <c r="G1009" s="23" t="n"/>
      <c r="H1009" s="22" t="n"/>
      <c r="I1009" s="22" t="n"/>
      <c r="J1009" s="22" t="n"/>
    </row>
    <row r="1010">
      <c r="A1010" s="21" t="n"/>
      <c r="B1010" s="31" t="n"/>
      <c r="C1010" s="22" t="n"/>
      <c r="D1010" s="22" t="n"/>
      <c r="E1010" s="22" t="n"/>
      <c r="F1010" s="22" t="n"/>
      <c r="G1010" s="23" t="n"/>
      <c r="H1010" s="22" t="n"/>
      <c r="I1010" s="22" t="n"/>
      <c r="J1010" s="22" t="n"/>
    </row>
    <row r="1011">
      <c r="A1011" s="21" t="n"/>
      <c r="B1011" s="31" t="n"/>
      <c r="C1011" s="22" t="n"/>
      <c r="D1011" s="22" t="n"/>
      <c r="E1011" s="22" t="n"/>
      <c r="F1011" s="22" t="n"/>
      <c r="G1011" s="23" t="n"/>
      <c r="H1011" s="22" t="n"/>
      <c r="I1011" s="22" t="n"/>
      <c r="J1011" s="22" t="n"/>
    </row>
    <row r="1012">
      <c r="A1012" s="21" t="n"/>
      <c r="B1012" s="31" t="n"/>
      <c r="C1012" s="22" t="n"/>
      <c r="D1012" s="22" t="n"/>
      <c r="E1012" s="22" t="n"/>
      <c r="F1012" s="22" t="n"/>
      <c r="G1012" s="23" t="n"/>
      <c r="H1012" s="22" t="n"/>
      <c r="I1012" s="22" t="n"/>
      <c r="J1012" s="22" t="n"/>
    </row>
    <row r="1013">
      <c r="A1013" s="21" t="n"/>
      <c r="B1013" s="31" t="n"/>
      <c r="C1013" s="22" t="n"/>
      <c r="D1013" s="22" t="n"/>
      <c r="E1013" s="22" t="n"/>
      <c r="F1013" s="22" t="n"/>
      <c r="G1013" s="23" t="n"/>
      <c r="H1013" s="22" t="n"/>
      <c r="I1013" s="22" t="n"/>
      <c r="J1013" s="22" t="n"/>
    </row>
    <row r="1014">
      <c r="A1014" s="21" t="n"/>
      <c r="B1014" s="31" t="n"/>
      <c r="C1014" s="22" t="n"/>
      <c r="D1014" s="22" t="n"/>
      <c r="E1014" s="22" t="n"/>
      <c r="F1014" s="22" t="n"/>
      <c r="G1014" s="23" t="n"/>
      <c r="H1014" s="22" t="n"/>
      <c r="I1014" s="22" t="n"/>
      <c r="J1014" s="22" t="n"/>
    </row>
    <row r="1015">
      <c r="A1015" s="21" t="n"/>
      <c r="B1015" s="31" t="n"/>
      <c r="C1015" s="22" t="n"/>
      <c r="D1015" s="22" t="n"/>
      <c r="E1015" s="22" t="n"/>
      <c r="F1015" s="22" t="n"/>
      <c r="G1015" s="23" t="n"/>
      <c r="H1015" s="22" t="n"/>
      <c r="I1015" s="22" t="n"/>
      <c r="J1015" s="22" t="n"/>
    </row>
    <row r="1016">
      <c r="A1016" s="21" t="n"/>
      <c r="B1016" s="31" t="n"/>
      <c r="C1016" s="22" t="n"/>
      <c r="D1016" s="22" t="n"/>
      <c r="E1016" s="22" t="n"/>
      <c r="F1016" s="22" t="n"/>
      <c r="G1016" s="23" t="n"/>
      <c r="H1016" s="22" t="n"/>
      <c r="I1016" s="22" t="n"/>
      <c r="J1016" s="22" t="n"/>
    </row>
    <row r="1017">
      <c r="A1017" s="21" t="n"/>
      <c r="B1017" s="31" t="n"/>
      <c r="C1017" s="22" t="n"/>
      <c r="D1017" s="22" t="n"/>
      <c r="E1017" s="22" t="n"/>
      <c r="F1017" s="22" t="n"/>
      <c r="G1017" s="23" t="n"/>
      <c r="H1017" s="22" t="n"/>
      <c r="I1017" s="22" t="n"/>
      <c r="J1017" s="22" t="n"/>
    </row>
    <row r="1018">
      <c r="A1018" s="21" t="n"/>
      <c r="B1018" s="31" t="n"/>
      <c r="C1018" s="22" t="n"/>
      <c r="D1018" s="22" t="n"/>
      <c r="E1018" s="22" t="n"/>
      <c r="F1018" s="22" t="n"/>
      <c r="G1018" s="23" t="n"/>
      <c r="H1018" s="22" t="n"/>
      <c r="I1018" s="22" t="n"/>
      <c r="J1018" s="22" t="n"/>
    </row>
    <row r="1019">
      <c r="A1019" s="21" t="n"/>
      <c r="B1019" s="31" t="n"/>
      <c r="C1019" s="22" t="n"/>
      <c r="D1019" s="22" t="n"/>
      <c r="E1019" s="22" t="n"/>
      <c r="F1019" s="22" t="n"/>
      <c r="G1019" s="23" t="n"/>
      <c r="H1019" s="22" t="n"/>
      <c r="I1019" s="22" t="n"/>
      <c r="J1019" s="22" t="n"/>
    </row>
    <row r="1020">
      <c r="A1020" s="21" t="n"/>
      <c r="B1020" s="31" t="n"/>
      <c r="C1020" s="22" t="n"/>
      <c r="D1020" s="22" t="n"/>
      <c r="E1020" s="22" t="n"/>
      <c r="F1020" s="22" t="n"/>
      <c r="G1020" s="23" t="n"/>
      <c r="H1020" s="22" t="n"/>
      <c r="I1020" s="22" t="n"/>
      <c r="J1020" s="22" t="n"/>
    </row>
    <row r="1021">
      <c r="A1021" s="21" t="n"/>
      <c r="B1021" s="31" t="n"/>
      <c r="C1021" s="22" t="n"/>
      <c r="D1021" s="22" t="n"/>
      <c r="E1021" s="22" t="n"/>
      <c r="F1021" s="22" t="n"/>
      <c r="G1021" s="23" t="n"/>
      <c r="H1021" s="22" t="n"/>
      <c r="I1021" s="22" t="n"/>
      <c r="J1021" s="22" t="n"/>
    </row>
    <row r="1022">
      <c r="A1022" s="21" t="n"/>
      <c r="B1022" s="31" t="n"/>
      <c r="C1022" s="22" t="n"/>
      <c r="D1022" s="22" t="n"/>
      <c r="E1022" s="22" t="n"/>
      <c r="F1022" s="22" t="n"/>
      <c r="G1022" s="23" t="n"/>
      <c r="H1022" s="22" t="n"/>
      <c r="I1022" s="22" t="n"/>
      <c r="J1022" s="22" t="n"/>
    </row>
    <row r="1023">
      <c r="A1023" s="21" t="n"/>
      <c r="B1023" s="31" t="n"/>
      <c r="C1023" s="22" t="n"/>
      <c r="D1023" s="22" t="n"/>
      <c r="E1023" s="22" t="n"/>
      <c r="F1023" s="22" t="n"/>
      <c r="G1023" s="23" t="n"/>
      <c r="H1023" s="22" t="n"/>
      <c r="I1023" s="22" t="n"/>
      <c r="J1023" s="22" t="n"/>
    </row>
    <row r="1024">
      <c r="A1024" s="21" t="n"/>
      <c r="B1024" s="31" t="n"/>
      <c r="C1024" s="22" t="n"/>
      <c r="D1024" s="22" t="n"/>
      <c r="E1024" s="22" t="n"/>
      <c r="F1024" s="22" t="n"/>
      <c r="G1024" s="23" t="n"/>
      <c r="H1024" s="22" t="n"/>
      <c r="I1024" s="22" t="n"/>
      <c r="J1024" s="22" t="n"/>
    </row>
    <row r="1025">
      <c r="A1025" s="21" t="n"/>
      <c r="B1025" s="31" t="n"/>
      <c r="C1025" s="22" t="n"/>
      <c r="D1025" s="22" t="n"/>
      <c r="E1025" s="22" t="n"/>
      <c r="F1025" s="22" t="n"/>
      <c r="G1025" s="23" t="n"/>
      <c r="H1025" s="22" t="n"/>
      <c r="I1025" s="22" t="n"/>
      <c r="J1025" s="22" t="n"/>
    </row>
    <row r="1026">
      <c r="A1026" s="21" t="n"/>
      <c r="B1026" s="31" t="n"/>
      <c r="C1026" s="22" t="n"/>
      <c r="D1026" s="22" t="n"/>
      <c r="E1026" s="22" t="n"/>
      <c r="F1026" s="22" t="n"/>
      <c r="G1026" s="23" t="n"/>
      <c r="H1026" s="22" t="n"/>
      <c r="I1026" s="22" t="n"/>
      <c r="J1026" s="22" t="n"/>
    </row>
    <row r="1027">
      <c r="A1027" s="21" t="n"/>
      <c r="B1027" s="31" t="n"/>
      <c r="C1027" s="22" t="n"/>
      <c r="D1027" s="22" t="n"/>
      <c r="E1027" s="22" t="n"/>
      <c r="F1027" s="22" t="n"/>
      <c r="G1027" s="23" t="n"/>
      <c r="H1027" s="22" t="n"/>
      <c r="I1027" s="22" t="n"/>
      <c r="J1027" s="22" t="n"/>
    </row>
    <row r="1028">
      <c r="A1028" s="21" t="n"/>
      <c r="B1028" s="31" t="n"/>
      <c r="C1028" s="22" t="n"/>
      <c r="D1028" s="22" t="n"/>
      <c r="E1028" s="22" t="n"/>
      <c r="F1028" s="22" t="n"/>
      <c r="G1028" s="23" t="n"/>
      <c r="H1028" s="22" t="n"/>
      <c r="I1028" s="22" t="n"/>
      <c r="J1028" s="22" t="n"/>
    </row>
    <row r="1029">
      <c r="A1029" s="21" t="n"/>
      <c r="B1029" s="31" t="n"/>
      <c r="C1029" s="22" t="n"/>
      <c r="D1029" s="22" t="n"/>
      <c r="E1029" s="22" t="n"/>
      <c r="F1029" s="22" t="n"/>
      <c r="G1029" s="23" t="n"/>
      <c r="H1029" s="22" t="n"/>
      <c r="I1029" s="22" t="n"/>
      <c r="J1029" s="22" t="n"/>
    </row>
    <row r="1030">
      <c r="A1030" s="21" t="n"/>
      <c r="B1030" s="31" t="n"/>
      <c r="C1030" s="22" t="n"/>
      <c r="D1030" s="22" t="n"/>
      <c r="E1030" s="22" t="n"/>
      <c r="F1030" s="22" t="n"/>
      <c r="G1030" s="23" t="n"/>
      <c r="H1030" s="22" t="n"/>
      <c r="I1030" s="22" t="n"/>
      <c r="J1030" s="22" t="n"/>
    </row>
    <row r="1031">
      <c r="A1031" s="21" t="n"/>
      <c r="B1031" s="31" t="n"/>
      <c r="C1031" s="22" t="n"/>
      <c r="D1031" s="22" t="n"/>
      <c r="E1031" s="22" t="n"/>
      <c r="F1031" s="22" t="n"/>
      <c r="G1031" s="23" t="n"/>
      <c r="H1031" s="22" t="n"/>
      <c r="I1031" s="22" t="n"/>
      <c r="J1031" s="22" t="n"/>
    </row>
    <row r="1032">
      <c r="A1032" s="21" t="n"/>
      <c r="B1032" s="31" t="n"/>
      <c r="C1032" s="22" t="n"/>
      <c r="D1032" s="22" t="n"/>
      <c r="E1032" s="22" t="n"/>
      <c r="F1032" s="22" t="n"/>
      <c r="G1032" s="23" t="n"/>
      <c r="H1032" s="22" t="n"/>
      <c r="I1032" s="22" t="n"/>
      <c r="J1032" s="22" t="n"/>
    </row>
    <row r="1033">
      <c r="A1033" s="21" t="n"/>
      <c r="B1033" s="31" t="n"/>
      <c r="C1033" s="22" t="n"/>
      <c r="D1033" s="22" t="n"/>
      <c r="E1033" s="22" t="n"/>
      <c r="F1033" s="22" t="n"/>
      <c r="G1033" s="23" t="n"/>
      <c r="H1033" s="22" t="n"/>
      <c r="I1033" s="22" t="n"/>
      <c r="J1033" s="22" t="n"/>
    </row>
    <row r="1034">
      <c r="A1034" s="21" t="n"/>
      <c r="B1034" s="31" t="n"/>
      <c r="C1034" s="22" t="n"/>
      <c r="D1034" s="22" t="n"/>
      <c r="E1034" s="22" t="n"/>
      <c r="F1034" s="22" t="n"/>
      <c r="G1034" s="23" t="n"/>
      <c r="H1034" s="22" t="n"/>
      <c r="I1034" s="22" t="n"/>
      <c r="J1034" s="22" t="n"/>
    </row>
    <row r="1035">
      <c r="A1035" s="21" t="n"/>
      <c r="B1035" s="31" t="n"/>
      <c r="C1035" s="22" t="n"/>
      <c r="D1035" s="22" t="n"/>
      <c r="E1035" s="22" t="n"/>
      <c r="F1035" s="22" t="n"/>
      <c r="G1035" s="23" t="n"/>
      <c r="H1035" s="22" t="n"/>
      <c r="I1035" s="22" t="n"/>
      <c r="J1035" s="22" t="n"/>
    </row>
    <row r="1036">
      <c r="A1036" s="21" t="n"/>
      <c r="B1036" s="31" t="n"/>
      <c r="C1036" s="22" t="n"/>
      <c r="D1036" s="22" t="n"/>
      <c r="E1036" s="22" t="n"/>
      <c r="F1036" s="22" t="n"/>
      <c r="G1036" s="23" t="n"/>
      <c r="H1036" s="22" t="n"/>
      <c r="I1036" s="22" t="n"/>
      <c r="J1036" s="22" t="n"/>
    </row>
    <row r="1037">
      <c r="A1037" s="21" t="n"/>
      <c r="B1037" s="31" t="n"/>
      <c r="C1037" s="22" t="n"/>
      <c r="D1037" s="22" t="n"/>
      <c r="E1037" s="22" t="n"/>
      <c r="F1037" s="22" t="n"/>
      <c r="G1037" s="23" t="n"/>
      <c r="H1037" s="22" t="n"/>
      <c r="I1037" s="22" t="n"/>
      <c r="J1037" s="22" t="n"/>
    </row>
    <row r="1038">
      <c r="A1038" s="21" t="n"/>
      <c r="B1038" s="31" t="n"/>
      <c r="C1038" s="22" t="n"/>
      <c r="D1038" s="22" t="n"/>
      <c r="E1038" s="22" t="n"/>
      <c r="F1038" s="22" t="n"/>
      <c r="G1038" s="23" t="n"/>
      <c r="H1038" s="22" t="n"/>
      <c r="I1038" s="22" t="n"/>
      <c r="J1038" s="22" t="n"/>
    </row>
    <row r="1039">
      <c r="A1039" s="21" t="n"/>
      <c r="B1039" s="31" t="n"/>
      <c r="C1039" s="22" t="n"/>
      <c r="D1039" s="22" t="n"/>
      <c r="E1039" s="22" t="n"/>
      <c r="F1039" s="22" t="n"/>
      <c r="G1039" s="23" t="n"/>
      <c r="H1039" s="22" t="n"/>
      <c r="I1039" s="22" t="n"/>
      <c r="J1039" s="22" t="n"/>
    </row>
    <row r="1040">
      <c r="A1040" s="21" t="n"/>
      <c r="B1040" s="31" t="n"/>
      <c r="C1040" s="22" t="n"/>
      <c r="D1040" s="22" t="n"/>
      <c r="E1040" s="22" t="n"/>
      <c r="F1040" s="22" t="n"/>
      <c r="G1040" s="23" t="n"/>
      <c r="H1040" s="22" t="n"/>
      <c r="I1040" s="22" t="n"/>
      <c r="J1040" s="22" t="n"/>
    </row>
    <row r="1041">
      <c r="A1041" s="21" t="n"/>
      <c r="B1041" s="31" t="n"/>
      <c r="C1041" s="22" t="n"/>
      <c r="D1041" s="22" t="n"/>
      <c r="E1041" s="22" t="n"/>
      <c r="F1041" s="22" t="n"/>
      <c r="G1041" s="23" t="n"/>
      <c r="H1041" s="22" t="n"/>
      <c r="I1041" s="22" t="n"/>
      <c r="J1041" s="22" t="n"/>
    </row>
    <row r="1042">
      <c r="A1042" s="21" t="n"/>
      <c r="B1042" s="31" t="n"/>
      <c r="C1042" s="22" t="n"/>
      <c r="D1042" s="22" t="n"/>
      <c r="E1042" s="22" t="n"/>
      <c r="F1042" s="22" t="n"/>
      <c r="G1042" s="23" t="n"/>
      <c r="H1042" s="22" t="n"/>
      <c r="I1042" s="22" t="n"/>
      <c r="J1042" s="22" t="n"/>
    </row>
    <row r="1043">
      <c r="A1043" s="21" t="n"/>
      <c r="B1043" s="31" t="n"/>
      <c r="C1043" s="22" t="n"/>
      <c r="D1043" s="22" t="n"/>
      <c r="E1043" s="22" t="n"/>
      <c r="F1043" s="22" t="n"/>
      <c r="G1043" s="23" t="n"/>
      <c r="H1043" s="22" t="n"/>
      <c r="I1043" s="22" t="n"/>
      <c r="J1043" s="22" t="n"/>
    </row>
    <row r="1044">
      <c r="A1044" s="21" t="n"/>
      <c r="B1044" s="31" t="n"/>
      <c r="C1044" s="22" t="n"/>
      <c r="D1044" s="22" t="n"/>
      <c r="E1044" s="22" t="n"/>
      <c r="F1044" s="22" t="n"/>
      <c r="G1044" s="23" t="n"/>
      <c r="H1044" s="22" t="n"/>
      <c r="I1044" s="22" t="n"/>
      <c r="J1044" s="22" t="n"/>
    </row>
    <row r="1045">
      <c r="A1045" s="21" t="n"/>
      <c r="B1045" s="31" t="n"/>
      <c r="C1045" s="22" t="n"/>
      <c r="D1045" s="22" t="n"/>
      <c r="E1045" s="22" t="n"/>
      <c r="F1045" s="22" t="n"/>
      <c r="G1045" s="23" t="n"/>
      <c r="H1045" s="22" t="n"/>
      <c r="I1045" s="22" t="n"/>
      <c r="J1045" s="22" t="n"/>
    </row>
    <row r="1046">
      <c r="A1046" s="21" t="n"/>
      <c r="B1046" s="31" t="n"/>
      <c r="C1046" s="22" t="n"/>
      <c r="D1046" s="22" t="n"/>
      <c r="E1046" s="22" t="n"/>
      <c r="F1046" s="22" t="n"/>
      <c r="G1046" s="23" t="n"/>
      <c r="H1046" s="22" t="n"/>
      <c r="I1046" s="22" t="n"/>
      <c r="J1046" s="22" t="n"/>
    </row>
    <row r="1047">
      <c r="A1047" s="21" t="n"/>
      <c r="B1047" s="31" t="n"/>
      <c r="C1047" s="22" t="n"/>
      <c r="D1047" s="22" t="n"/>
      <c r="E1047" s="22" t="n"/>
      <c r="F1047" s="22" t="n"/>
      <c r="G1047" s="23" t="n"/>
      <c r="H1047" s="22" t="n"/>
      <c r="I1047" s="22" t="n"/>
      <c r="J1047" s="22" t="n"/>
    </row>
    <row r="1048">
      <c r="A1048" s="21" t="n"/>
      <c r="B1048" s="31" t="n"/>
      <c r="C1048" s="22" t="n"/>
      <c r="D1048" s="22" t="n"/>
      <c r="E1048" s="22" t="n"/>
      <c r="F1048" s="22" t="n"/>
      <c r="G1048" s="23" t="n"/>
      <c r="H1048" s="22" t="n"/>
      <c r="I1048" s="22" t="n"/>
      <c r="J1048" s="22" t="n"/>
    </row>
    <row r="1049">
      <c r="A1049" s="21" t="n"/>
      <c r="B1049" s="31" t="n"/>
      <c r="C1049" s="22" t="n"/>
      <c r="D1049" s="22" t="n"/>
      <c r="E1049" s="22" t="n"/>
      <c r="F1049" s="22" t="n"/>
      <c r="G1049" s="23" t="n"/>
      <c r="H1049" s="22" t="n"/>
      <c r="I1049" s="22" t="n"/>
      <c r="J1049" s="22" t="n"/>
    </row>
    <row r="1050">
      <c r="A1050" s="21" t="n"/>
      <c r="B1050" s="31" t="n"/>
      <c r="C1050" s="22" t="n"/>
      <c r="D1050" s="22" t="n"/>
      <c r="E1050" s="22" t="n"/>
      <c r="F1050" s="22" t="n"/>
      <c r="G1050" s="23" t="n"/>
      <c r="H1050" s="22" t="n"/>
      <c r="I1050" s="22" t="n"/>
      <c r="J1050" s="22" t="n"/>
    </row>
    <row r="1051">
      <c r="A1051" s="21" t="n"/>
      <c r="B1051" s="31" t="n"/>
      <c r="C1051" s="22" t="n"/>
      <c r="D1051" s="22" t="n"/>
      <c r="E1051" s="22" t="n"/>
      <c r="F1051" s="22" t="n"/>
      <c r="G1051" s="23" t="n"/>
      <c r="H1051" s="22" t="n"/>
      <c r="I1051" s="22" t="n"/>
      <c r="J1051" s="22" t="n"/>
    </row>
    <row r="1052">
      <c r="A1052" s="21" t="n"/>
      <c r="B1052" s="31" t="n"/>
      <c r="C1052" s="22" t="n"/>
      <c r="D1052" s="22" t="n"/>
      <c r="E1052" s="22" t="n"/>
      <c r="F1052" s="22" t="n"/>
      <c r="G1052" s="23" t="n"/>
      <c r="H1052" s="22" t="n"/>
      <c r="I1052" s="22" t="n"/>
      <c r="J1052" s="22" t="n"/>
    </row>
    <row r="1053">
      <c r="A1053" s="21" t="n"/>
      <c r="B1053" s="31" t="n"/>
      <c r="C1053" s="22" t="n"/>
      <c r="D1053" s="22" t="n"/>
      <c r="E1053" s="22" t="n"/>
      <c r="F1053" s="22" t="n"/>
      <c r="G1053" s="23" t="n"/>
      <c r="H1053" s="22" t="n"/>
      <c r="I1053" s="22" t="n"/>
      <c r="J1053" s="22" t="n"/>
    </row>
    <row r="1054">
      <c r="A1054" s="21" t="n"/>
      <c r="B1054" s="31" t="n"/>
      <c r="C1054" s="22" t="n"/>
      <c r="D1054" s="22" t="n"/>
      <c r="E1054" s="22" t="n"/>
      <c r="F1054" s="22" t="n"/>
      <c r="G1054" s="23" t="n"/>
      <c r="H1054" s="22" t="n"/>
      <c r="I1054" s="22" t="n"/>
      <c r="J1054" s="22" t="n"/>
    </row>
    <row r="1055">
      <c r="A1055" s="21" t="n"/>
      <c r="B1055" s="31" t="n"/>
      <c r="C1055" s="22" t="n"/>
      <c r="D1055" s="22" t="n"/>
      <c r="E1055" s="22" t="n"/>
      <c r="F1055" s="22" t="n"/>
      <c r="G1055" s="23" t="n"/>
      <c r="H1055" s="22" t="n"/>
      <c r="I1055" s="22" t="n"/>
      <c r="J1055" s="22" t="n"/>
    </row>
    <row r="1056">
      <c r="A1056" s="21" t="n"/>
      <c r="B1056" s="31" t="n"/>
      <c r="C1056" s="22" t="n"/>
      <c r="D1056" s="22" t="n"/>
      <c r="E1056" s="22" t="n"/>
      <c r="F1056" s="22" t="n"/>
      <c r="G1056" s="23" t="n"/>
      <c r="H1056" s="22" t="n"/>
      <c r="I1056" s="22" t="n"/>
      <c r="J1056" s="22" t="n"/>
    </row>
    <row r="1057">
      <c r="A1057" s="21" t="n"/>
      <c r="B1057" s="31" t="n"/>
      <c r="C1057" s="22" t="n"/>
      <c r="D1057" s="22" t="n"/>
      <c r="E1057" s="22" t="n"/>
      <c r="F1057" s="22" t="n"/>
      <c r="G1057" s="23" t="n"/>
      <c r="H1057" s="22" t="n"/>
      <c r="I1057" s="22" t="n"/>
      <c r="J1057" s="22" t="n"/>
    </row>
    <row r="1058">
      <c r="A1058" s="21" t="n"/>
      <c r="B1058" s="31" t="n"/>
      <c r="C1058" s="22" t="n"/>
      <c r="D1058" s="22" t="n"/>
      <c r="E1058" s="22" t="n"/>
      <c r="F1058" s="22" t="n"/>
      <c r="G1058" s="23" t="n"/>
      <c r="H1058" s="22" t="n"/>
      <c r="I1058" s="22" t="n"/>
      <c r="J1058" s="22" t="n"/>
    </row>
    <row r="1059">
      <c r="A1059" s="21" t="n"/>
      <c r="B1059" s="31" t="n"/>
      <c r="C1059" s="22" t="n"/>
      <c r="D1059" s="22" t="n"/>
      <c r="E1059" s="22" t="n"/>
      <c r="F1059" s="22" t="n"/>
      <c r="G1059" s="23" t="n"/>
      <c r="H1059" s="22" t="n"/>
      <c r="I1059" s="22" t="n"/>
      <c r="J1059" s="22" t="n"/>
    </row>
    <row r="1060">
      <c r="A1060" s="21" t="n"/>
      <c r="B1060" s="31" t="n"/>
      <c r="C1060" s="22" t="n"/>
      <c r="D1060" s="22" t="n"/>
      <c r="E1060" s="22" t="n"/>
      <c r="F1060" s="22" t="n"/>
      <c r="G1060" s="23" t="n"/>
      <c r="H1060" s="22" t="n"/>
      <c r="I1060" s="22" t="n"/>
      <c r="J1060" s="22" t="n"/>
    </row>
    <row r="1061">
      <c r="A1061" s="21" t="n"/>
      <c r="B1061" s="31" t="n"/>
      <c r="C1061" s="22" t="n"/>
      <c r="D1061" s="22" t="n"/>
      <c r="E1061" s="22" t="n"/>
      <c r="F1061" s="22" t="n"/>
      <c r="G1061" s="23" t="n"/>
      <c r="H1061" s="22" t="n"/>
      <c r="I1061" s="22" t="n"/>
      <c r="J1061" s="22" t="n"/>
    </row>
    <row r="1062">
      <c r="A1062" s="21" t="n"/>
      <c r="B1062" s="31" t="n"/>
      <c r="C1062" s="22" t="n"/>
      <c r="D1062" s="22" t="n"/>
      <c r="E1062" s="22" t="n"/>
      <c r="F1062" s="22" t="n"/>
      <c r="G1062" s="23" t="n"/>
      <c r="H1062" s="22" t="n"/>
      <c r="I1062" s="22" t="n"/>
      <c r="J1062" s="22" t="n"/>
    </row>
    <row r="1063">
      <c r="A1063" s="21" t="n"/>
      <c r="B1063" s="31" t="n"/>
      <c r="C1063" s="22" t="n"/>
      <c r="D1063" s="22" t="n"/>
      <c r="E1063" s="22" t="n"/>
      <c r="F1063" s="22" t="n"/>
      <c r="G1063" s="23" t="n"/>
      <c r="H1063" s="22" t="n"/>
      <c r="I1063" s="22" t="n"/>
      <c r="J1063" s="22" t="n"/>
    </row>
    <row r="1064">
      <c r="A1064" s="21" t="n"/>
      <c r="B1064" s="31" t="n"/>
      <c r="C1064" s="22" t="n"/>
      <c r="D1064" s="22" t="n"/>
      <c r="E1064" s="22" t="n"/>
      <c r="F1064" s="22" t="n"/>
      <c r="G1064" s="23" t="n"/>
      <c r="H1064" s="22" t="n"/>
      <c r="I1064" s="22" t="n"/>
      <c r="J1064" s="22" t="n"/>
    </row>
    <row r="1065">
      <c r="A1065" s="21" t="n"/>
      <c r="B1065" s="31" t="n"/>
      <c r="C1065" s="22" t="n"/>
      <c r="D1065" s="22" t="n"/>
      <c r="E1065" s="22" t="n"/>
      <c r="F1065" s="22" t="n"/>
      <c r="G1065" s="23" t="n"/>
      <c r="H1065" s="22" t="n"/>
      <c r="I1065" s="22" t="n"/>
      <c r="J1065" s="22" t="n"/>
    </row>
    <row r="1066">
      <c r="A1066" s="21" t="n"/>
      <c r="B1066" s="31" t="n"/>
      <c r="C1066" s="22" t="n"/>
      <c r="D1066" s="22" t="n"/>
      <c r="E1066" s="22" t="n"/>
      <c r="F1066" s="22" t="n"/>
      <c r="G1066" s="23" t="n"/>
      <c r="H1066" s="22" t="n"/>
      <c r="I1066" s="22" t="n"/>
      <c r="J1066" s="22" t="n"/>
    </row>
    <row r="1067">
      <c r="A1067" s="21" t="n"/>
      <c r="B1067" s="31" t="n"/>
      <c r="C1067" s="22" t="n"/>
      <c r="D1067" s="22" t="n"/>
      <c r="E1067" s="22" t="n"/>
      <c r="F1067" s="22" t="n"/>
      <c r="G1067" s="23" t="n"/>
      <c r="H1067" s="22" t="n"/>
      <c r="I1067" s="22" t="n"/>
      <c r="J1067" s="22" t="n"/>
    </row>
    <row r="1068">
      <c r="A1068" s="21" t="n"/>
      <c r="B1068" s="31" t="n"/>
      <c r="C1068" s="22" t="n"/>
      <c r="D1068" s="22" t="n"/>
      <c r="E1068" s="22" t="n"/>
      <c r="F1068" s="22" t="n"/>
      <c r="G1068" s="23" t="n"/>
      <c r="H1068" s="22" t="n"/>
      <c r="I1068" s="22" t="n"/>
      <c r="J1068" s="22" t="n"/>
    </row>
    <row r="1069">
      <c r="A1069" s="21" t="n"/>
      <c r="B1069" s="31" t="n"/>
      <c r="C1069" s="22" t="n"/>
      <c r="D1069" s="22" t="n"/>
      <c r="E1069" s="22" t="n"/>
      <c r="F1069" s="22" t="n"/>
      <c r="G1069" s="23" t="n"/>
      <c r="H1069" s="22" t="n"/>
      <c r="I1069" s="22" t="n"/>
      <c r="J1069" s="22" t="n"/>
    </row>
    <row r="1070">
      <c r="A1070" s="21" t="n"/>
      <c r="B1070" s="31" t="n"/>
      <c r="C1070" s="22" t="n"/>
      <c r="D1070" s="22" t="n"/>
      <c r="E1070" s="22" t="n"/>
      <c r="F1070" s="22" t="n"/>
      <c r="G1070" s="23" t="n"/>
      <c r="H1070" s="22" t="n"/>
      <c r="I1070" s="22" t="n"/>
      <c r="J1070" s="22" t="n"/>
    </row>
    <row r="1071">
      <c r="A1071" s="21" t="n"/>
      <c r="B1071" s="31" t="n"/>
      <c r="C1071" s="22" t="n"/>
      <c r="D1071" s="22" t="n"/>
      <c r="E1071" s="22" t="n"/>
      <c r="F1071" s="22" t="n"/>
      <c r="G1071" s="23" t="n"/>
      <c r="H1071" s="22" t="n"/>
      <c r="I1071" s="22" t="n"/>
      <c r="J1071" s="22" t="n"/>
    </row>
    <row r="1072">
      <c r="A1072" s="21" t="n"/>
      <c r="B1072" s="31" t="n"/>
      <c r="C1072" s="22" t="n"/>
      <c r="D1072" s="22" t="n"/>
      <c r="E1072" s="22" t="n"/>
      <c r="F1072" s="22" t="n"/>
      <c r="G1072" s="23" t="n"/>
      <c r="H1072" s="22" t="n"/>
      <c r="I1072" s="22" t="n"/>
      <c r="J1072" s="22" t="n"/>
    </row>
    <row r="1073">
      <c r="A1073" s="21" t="n"/>
      <c r="B1073" s="31" t="n"/>
      <c r="C1073" s="22" t="n"/>
      <c r="D1073" s="22" t="n"/>
      <c r="E1073" s="22" t="n"/>
      <c r="F1073" s="22" t="n"/>
      <c r="G1073" s="23" t="n"/>
      <c r="H1073" s="22" t="n"/>
      <c r="I1073" s="22" t="n"/>
      <c r="J1073" s="22" t="n"/>
    </row>
    <row r="1074">
      <c r="A1074" s="21" t="n"/>
      <c r="B1074" s="31" t="n"/>
      <c r="C1074" s="22" t="n"/>
      <c r="D1074" s="22" t="n"/>
      <c r="E1074" s="22" t="n"/>
      <c r="F1074" s="22" t="n"/>
      <c r="G1074" s="23" t="n"/>
      <c r="H1074" s="22" t="n"/>
      <c r="I1074" s="22" t="n"/>
      <c r="J1074" s="22" t="n"/>
    </row>
    <row r="1075">
      <c r="A1075" s="21" t="n"/>
      <c r="B1075" s="31" t="n"/>
      <c r="C1075" s="22" t="n"/>
      <c r="D1075" s="22" t="n"/>
      <c r="E1075" s="22" t="n"/>
      <c r="F1075" s="22" t="n"/>
      <c r="G1075" s="23" t="n"/>
      <c r="H1075" s="22" t="n"/>
      <c r="I1075" s="22" t="n"/>
      <c r="J1075" s="22" t="n"/>
    </row>
    <row r="1076">
      <c r="A1076" s="21" t="n"/>
      <c r="B1076" s="31" t="n"/>
      <c r="C1076" s="22" t="n"/>
      <c r="D1076" s="22" t="n"/>
      <c r="E1076" s="22" t="n"/>
      <c r="F1076" s="22" t="n"/>
      <c r="G1076" s="23" t="n"/>
      <c r="H1076" s="22" t="n"/>
      <c r="I1076" s="22" t="n"/>
      <c r="J1076" s="22" t="n"/>
    </row>
    <row r="1077">
      <c r="A1077" s="21" t="n"/>
      <c r="B1077" s="31" t="n"/>
      <c r="C1077" s="22" t="n"/>
      <c r="D1077" s="22" t="n"/>
      <c r="E1077" s="22" t="n"/>
      <c r="F1077" s="22" t="n"/>
      <c r="G1077" s="23" t="n"/>
      <c r="H1077" s="22" t="n"/>
      <c r="I1077" s="22" t="n"/>
      <c r="J1077" s="22" t="n"/>
    </row>
    <row r="1078">
      <c r="A1078" s="21" t="n"/>
      <c r="B1078" s="31" t="n"/>
      <c r="C1078" s="22" t="n"/>
      <c r="D1078" s="22" t="n"/>
      <c r="E1078" s="22" t="n"/>
      <c r="F1078" s="22" t="n"/>
      <c r="G1078" s="23" t="n"/>
      <c r="H1078" s="22" t="n"/>
      <c r="I1078" s="22" t="n"/>
      <c r="J1078" s="22" t="n"/>
    </row>
    <row r="1079">
      <c r="A1079" s="21" t="n"/>
      <c r="B1079" s="31" t="n"/>
      <c r="C1079" s="22" t="n"/>
      <c r="D1079" s="22" t="n"/>
      <c r="E1079" s="22" t="n"/>
      <c r="F1079" s="22" t="n"/>
      <c r="G1079" s="23" t="n"/>
      <c r="H1079" s="22" t="n"/>
      <c r="I1079" s="22" t="n"/>
      <c r="J1079" s="22" t="n"/>
    </row>
    <row r="1080">
      <c r="A1080" s="21" t="n"/>
      <c r="B1080" s="31" t="n"/>
      <c r="C1080" s="22" t="n"/>
      <c r="D1080" s="22" t="n"/>
      <c r="E1080" s="22" t="n"/>
      <c r="F1080" s="22" t="n"/>
      <c r="G1080" s="23" t="n"/>
      <c r="H1080" s="22" t="n"/>
      <c r="I1080" s="22" t="n"/>
      <c r="J1080" s="22" t="n"/>
    </row>
    <row r="1081">
      <c r="A1081" s="21" t="n"/>
      <c r="B1081" s="31" t="n"/>
      <c r="C1081" s="22" t="n"/>
      <c r="D1081" s="22" t="n"/>
      <c r="E1081" s="22" t="n"/>
      <c r="F1081" s="22" t="n"/>
      <c r="G1081" s="23" t="n"/>
      <c r="H1081" s="22" t="n"/>
      <c r="I1081" s="22" t="n"/>
      <c r="J1081" s="22" t="n"/>
    </row>
    <row r="1082">
      <c r="A1082" s="21" t="n"/>
      <c r="B1082" s="31" t="n"/>
      <c r="C1082" s="22" t="n"/>
      <c r="D1082" s="22" t="n"/>
      <c r="E1082" s="22" t="n"/>
      <c r="F1082" s="22" t="n"/>
      <c r="G1082" s="23" t="n"/>
      <c r="H1082" s="22" t="n"/>
      <c r="I1082" s="22" t="n"/>
      <c r="J1082" s="22" t="n"/>
    </row>
    <row r="1083">
      <c r="A1083" s="21" t="n"/>
      <c r="B1083" s="31" t="n"/>
      <c r="C1083" s="22" t="n"/>
      <c r="D1083" s="22" t="n"/>
      <c r="E1083" s="22" t="n"/>
      <c r="F1083" s="22" t="n"/>
      <c r="G1083" s="23" t="n"/>
      <c r="H1083" s="22" t="n"/>
      <c r="I1083" s="22" t="n"/>
      <c r="J1083" s="22" t="n"/>
    </row>
    <row r="1084">
      <c r="A1084" s="21" t="n"/>
      <c r="B1084" s="31" t="n"/>
      <c r="C1084" s="22" t="n"/>
      <c r="D1084" s="22" t="n"/>
      <c r="E1084" s="22" t="n"/>
      <c r="F1084" s="22" t="n"/>
      <c r="G1084" s="23" t="n"/>
      <c r="H1084" s="22" t="n"/>
      <c r="I1084" s="22" t="n"/>
      <c r="J1084" s="22" t="n"/>
    </row>
    <row r="1085">
      <c r="A1085" s="21" t="n"/>
      <c r="B1085" s="31" t="n"/>
      <c r="C1085" s="22" t="n"/>
      <c r="D1085" s="22" t="n"/>
      <c r="E1085" s="22" t="n"/>
      <c r="F1085" s="22" t="n"/>
      <c r="G1085" s="23" t="n"/>
      <c r="H1085" s="22" t="n"/>
      <c r="I1085" s="22" t="n"/>
      <c r="J1085" s="22" t="n"/>
    </row>
    <row r="1086">
      <c r="A1086" s="21" t="n"/>
      <c r="B1086" s="31" t="n"/>
      <c r="C1086" s="22" t="n"/>
      <c r="D1086" s="22" t="n"/>
      <c r="E1086" s="22" t="n"/>
      <c r="F1086" s="22" t="n"/>
      <c r="G1086" s="23" t="n"/>
      <c r="H1086" s="22" t="n"/>
      <c r="I1086" s="22" t="n"/>
      <c r="J1086" s="22" t="n"/>
    </row>
    <row r="1087">
      <c r="A1087" s="21" t="n"/>
      <c r="B1087" s="31" t="n"/>
      <c r="C1087" s="22" t="n"/>
      <c r="D1087" s="22" t="n"/>
      <c r="E1087" s="22" t="n"/>
      <c r="F1087" s="22" t="n"/>
      <c r="G1087" s="23" t="n"/>
      <c r="H1087" s="22" t="n"/>
      <c r="I1087" s="22" t="n"/>
      <c r="J1087" s="22" t="n"/>
    </row>
    <row r="1088">
      <c r="A1088" s="21" t="n"/>
      <c r="B1088" s="31" t="n"/>
      <c r="C1088" s="22" t="n"/>
      <c r="D1088" s="22" t="n"/>
      <c r="E1088" s="22" t="n"/>
      <c r="F1088" s="22" t="n"/>
      <c r="G1088" s="23" t="n"/>
      <c r="H1088" s="22" t="n"/>
      <c r="I1088" s="22" t="n"/>
      <c r="J1088" s="22" t="n"/>
    </row>
    <row r="1089">
      <c r="A1089" s="21" t="n"/>
      <c r="B1089" s="31" t="n"/>
      <c r="C1089" s="22" t="n"/>
      <c r="D1089" s="22" t="n"/>
      <c r="E1089" s="22" t="n"/>
      <c r="F1089" s="22" t="n"/>
      <c r="G1089" s="23" t="n"/>
      <c r="H1089" s="22" t="n"/>
      <c r="I1089" s="22" t="n"/>
      <c r="J1089" s="22" t="n"/>
    </row>
    <row r="1090">
      <c r="A1090" s="21" t="n"/>
      <c r="B1090" s="31" t="n"/>
      <c r="C1090" s="22" t="n"/>
      <c r="D1090" s="22" t="n"/>
      <c r="E1090" s="22" t="n"/>
      <c r="F1090" s="22" t="n"/>
      <c r="G1090" s="23" t="n"/>
      <c r="H1090" s="22" t="n"/>
      <c r="I1090" s="22" t="n"/>
      <c r="J1090" s="22" t="n"/>
    </row>
    <row r="1091">
      <c r="A1091" s="21" t="n"/>
      <c r="B1091" s="31" t="n"/>
      <c r="C1091" s="22" t="n"/>
      <c r="D1091" s="22" t="n"/>
      <c r="E1091" s="22" t="n"/>
      <c r="F1091" s="22" t="n"/>
      <c r="G1091" s="23" t="n"/>
      <c r="H1091" s="22" t="n"/>
      <c r="I1091" s="22" t="n"/>
      <c r="J1091" s="22" t="n"/>
    </row>
    <row r="1092">
      <c r="A1092" s="21" t="n"/>
      <c r="B1092" s="31" t="n"/>
      <c r="C1092" s="22" t="n"/>
      <c r="D1092" s="22" t="n"/>
      <c r="E1092" s="22" t="n"/>
      <c r="F1092" s="22" t="n"/>
      <c r="G1092" s="23" t="n"/>
      <c r="H1092" s="22" t="n"/>
      <c r="I1092" s="22" t="n"/>
      <c r="J1092" s="22" t="n"/>
    </row>
    <row r="1093">
      <c r="A1093" s="21" t="n"/>
      <c r="B1093" s="31" t="n"/>
      <c r="C1093" s="22" t="n"/>
      <c r="D1093" s="22" t="n"/>
      <c r="E1093" s="22" t="n"/>
      <c r="F1093" s="22" t="n"/>
      <c r="G1093" s="23" t="n"/>
      <c r="H1093" s="22" t="n"/>
      <c r="I1093" s="22" t="n"/>
      <c r="J1093" s="22" t="n"/>
    </row>
    <row r="1094">
      <c r="A1094" s="21" t="n"/>
      <c r="B1094" s="31" t="n"/>
      <c r="C1094" s="22" t="n"/>
      <c r="D1094" s="22" t="n"/>
      <c r="E1094" s="22" t="n"/>
      <c r="F1094" s="22" t="n"/>
      <c r="G1094" s="23" t="n"/>
      <c r="H1094" s="22" t="n"/>
      <c r="I1094" s="22" t="n"/>
      <c r="J1094" s="22" t="n"/>
    </row>
    <row r="1095">
      <c r="A1095" s="21" t="n"/>
      <c r="B1095" s="31" t="n"/>
      <c r="C1095" s="22" t="n"/>
      <c r="D1095" s="22" t="n"/>
      <c r="E1095" s="22" t="n"/>
      <c r="F1095" s="22" t="n"/>
      <c r="G1095" s="23" t="n"/>
      <c r="H1095" s="22" t="n"/>
      <c r="I1095" s="22" t="n"/>
      <c r="J1095" s="22" t="n"/>
    </row>
    <row r="1096">
      <c r="A1096" s="21" t="n"/>
      <c r="B1096" s="31" t="n"/>
      <c r="C1096" s="22" t="n"/>
      <c r="D1096" s="22" t="n"/>
      <c r="E1096" s="22" t="n"/>
      <c r="F1096" s="22" t="n"/>
      <c r="G1096" s="23" t="n"/>
      <c r="H1096" s="22" t="n"/>
      <c r="I1096" s="22" t="n"/>
      <c r="J1096" s="22" t="n"/>
    </row>
    <row r="1097">
      <c r="A1097" s="21" t="n"/>
      <c r="B1097" s="31" t="n"/>
      <c r="C1097" s="22" t="n"/>
      <c r="D1097" s="22" t="n"/>
      <c r="E1097" s="22" t="n"/>
      <c r="F1097" s="22" t="n"/>
      <c r="G1097" s="23" t="n"/>
      <c r="H1097" s="22" t="n"/>
      <c r="I1097" s="22" t="n"/>
      <c r="J1097" s="22" t="n"/>
    </row>
    <row r="1098">
      <c r="A1098" s="21" t="n"/>
      <c r="B1098" s="31" t="n"/>
      <c r="C1098" s="22" t="n"/>
      <c r="D1098" s="22" t="n"/>
      <c r="E1098" s="22" t="n"/>
      <c r="F1098" s="22" t="n"/>
      <c r="G1098" s="23" t="n"/>
      <c r="H1098" s="22" t="n"/>
      <c r="I1098" s="22" t="n"/>
      <c r="J1098" s="22" t="n"/>
    </row>
    <row r="1099">
      <c r="A1099" s="21" t="n"/>
      <c r="B1099" s="31" t="n"/>
      <c r="C1099" s="22" t="n"/>
      <c r="D1099" s="22" t="n"/>
      <c r="E1099" s="22" t="n"/>
      <c r="F1099" s="22" t="n"/>
      <c r="G1099" s="23" t="n"/>
      <c r="H1099" s="22" t="n"/>
      <c r="I1099" s="22" t="n"/>
      <c r="J1099" s="22" t="n"/>
    </row>
    <row r="1100">
      <c r="A1100" s="21" t="n"/>
      <c r="B1100" s="31" t="n"/>
      <c r="C1100" s="22" t="n"/>
      <c r="D1100" s="22" t="n"/>
      <c r="E1100" s="22" t="n"/>
      <c r="F1100" s="22" t="n"/>
      <c r="G1100" s="23" t="n"/>
      <c r="H1100" s="22" t="n"/>
      <c r="I1100" s="22" t="n"/>
      <c r="J1100" s="22" t="n"/>
    </row>
    <row r="1101">
      <c r="A1101" s="21" t="n"/>
      <c r="B1101" s="31" t="n"/>
      <c r="C1101" s="22" t="n"/>
      <c r="D1101" s="22" t="n"/>
      <c r="E1101" s="22" t="n"/>
      <c r="F1101" s="22" t="n"/>
      <c r="G1101" s="23" t="n"/>
      <c r="H1101" s="22" t="n"/>
      <c r="I1101" s="22" t="n"/>
      <c r="J1101" s="22" t="n"/>
    </row>
    <row r="1102">
      <c r="A1102" s="21" t="n"/>
      <c r="B1102" s="31" t="n"/>
      <c r="C1102" s="22" t="n"/>
      <c r="D1102" s="22" t="n"/>
      <c r="E1102" s="22" t="n"/>
      <c r="F1102" s="22" t="n"/>
      <c r="G1102" s="23" t="n"/>
      <c r="H1102" s="22" t="n"/>
      <c r="I1102" s="22" t="n"/>
      <c r="J1102" s="22" t="n"/>
    </row>
    <row r="1103">
      <c r="A1103" s="21" t="n"/>
      <c r="B1103" s="31" t="n"/>
      <c r="C1103" s="22" t="n"/>
      <c r="D1103" s="22" t="n"/>
      <c r="E1103" s="22" t="n"/>
      <c r="F1103" s="22" t="n"/>
      <c r="G1103" s="23" t="n"/>
      <c r="H1103" s="22" t="n"/>
      <c r="I1103" s="22" t="n"/>
      <c r="J1103" s="22" t="n"/>
    </row>
    <row r="1104">
      <c r="A1104" s="21" t="n"/>
      <c r="B1104" s="31" t="n"/>
      <c r="C1104" s="22" t="n"/>
      <c r="D1104" s="22" t="n"/>
      <c r="E1104" s="22" t="n"/>
      <c r="F1104" s="22" t="n"/>
      <c r="G1104" s="23" t="n"/>
      <c r="H1104" s="22" t="n"/>
      <c r="I1104" s="22" t="n"/>
      <c r="J1104" s="22" t="n"/>
    </row>
    <row r="1105">
      <c r="A1105" s="21" t="n"/>
      <c r="B1105" s="31" t="n"/>
      <c r="C1105" s="22" t="n"/>
      <c r="D1105" s="22" t="n"/>
      <c r="E1105" s="22" t="n"/>
      <c r="F1105" s="22" t="n"/>
      <c r="G1105" s="23" t="n"/>
      <c r="H1105" s="22" t="n"/>
      <c r="I1105" s="22" t="n"/>
      <c r="J1105" s="22" t="n"/>
    </row>
    <row r="1106">
      <c r="A1106" s="21" t="n"/>
      <c r="B1106" s="31" t="n"/>
      <c r="C1106" s="22" t="n"/>
      <c r="D1106" s="22" t="n"/>
      <c r="E1106" s="22" t="n"/>
      <c r="F1106" s="22" t="n"/>
      <c r="G1106" s="23" t="n"/>
      <c r="H1106" s="22" t="n"/>
      <c r="I1106" s="22" t="n"/>
      <c r="J1106" s="22" t="n"/>
    </row>
    <row r="1107">
      <c r="A1107" s="21" t="n"/>
      <c r="B1107" s="31" t="n"/>
      <c r="C1107" s="22" t="n"/>
      <c r="D1107" s="22" t="n"/>
      <c r="E1107" s="22" t="n"/>
      <c r="F1107" s="22" t="n"/>
      <c r="G1107" s="23" t="n"/>
      <c r="H1107" s="22" t="n"/>
      <c r="I1107" s="22" t="n"/>
      <c r="J1107" s="22" t="n"/>
    </row>
    <row r="1108">
      <c r="A1108" s="21" t="n"/>
      <c r="B1108" s="31" t="n"/>
      <c r="C1108" s="22" t="n"/>
      <c r="D1108" s="22" t="n"/>
      <c r="E1108" s="22" t="n"/>
      <c r="F1108" s="22" t="n"/>
      <c r="G1108" s="23" t="n"/>
      <c r="H1108" s="22" t="n"/>
      <c r="I1108" s="22" t="n"/>
      <c r="J1108" s="22" t="n"/>
    </row>
    <row r="1109">
      <c r="A1109" s="21" t="n"/>
      <c r="B1109" s="31" t="n"/>
      <c r="C1109" s="22" t="n"/>
      <c r="D1109" s="22" t="n"/>
      <c r="E1109" s="22" t="n"/>
      <c r="F1109" s="22" t="n"/>
      <c r="G1109" s="23" t="n"/>
      <c r="H1109" s="22" t="n"/>
      <c r="I1109" s="22" t="n"/>
      <c r="J1109" s="22" t="n"/>
    </row>
    <row r="1110">
      <c r="A1110" s="21" t="n"/>
      <c r="B1110" s="31" t="n"/>
      <c r="C1110" s="22" t="n"/>
      <c r="D1110" s="22" t="n"/>
      <c r="E1110" s="22" t="n"/>
      <c r="F1110" s="22" t="n"/>
      <c r="G1110" s="23" t="n"/>
      <c r="H1110" s="22" t="n"/>
      <c r="I1110" s="22" t="n"/>
      <c r="J1110" s="22" t="n"/>
    </row>
    <row r="1111">
      <c r="A1111" s="21" t="n"/>
      <c r="B1111" s="31" t="n"/>
      <c r="C1111" s="22" t="n"/>
      <c r="D1111" s="22" t="n"/>
      <c r="E1111" s="22" t="n"/>
      <c r="F1111" s="22" t="n"/>
      <c r="G1111" s="23" t="n"/>
      <c r="H1111" s="22" t="n"/>
      <c r="I1111" s="22" t="n"/>
      <c r="J1111" s="22" t="n"/>
    </row>
    <row r="1112">
      <c r="A1112" s="21" t="n"/>
      <c r="B1112" s="31" t="n"/>
      <c r="C1112" s="22" t="n"/>
      <c r="D1112" s="22" t="n"/>
      <c r="E1112" s="22" t="n"/>
      <c r="F1112" s="22" t="n"/>
      <c r="G1112" s="23" t="n"/>
      <c r="H1112" s="22" t="n"/>
      <c r="I1112" s="22" t="n"/>
      <c r="J1112" s="22" t="n"/>
    </row>
    <row r="1113">
      <c r="A1113" s="21" t="n"/>
      <c r="B1113" s="31" t="n"/>
      <c r="C1113" s="22" t="n"/>
      <c r="D1113" s="22" t="n"/>
      <c r="E1113" s="22" t="n"/>
      <c r="F1113" s="22" t="n"/>
      <c r="G1113" s="23" t="n"/>
      <c r="H1113" s="22" t="n"/>
      <c r="I1113" s="22" t="n"/>
      <c r="J1113" s="22" t="n"/>
    </row>
    <row r="1114">
      <c r="A1114" s="21" t="n"/>
      <c r="B1114" s="31" t="n"/>
      <c r="C1114" s="22" t="n"/>
      <c r="D1114" s="22" t="n"/>
      <c r="E1114" s="22" t="n"/>
      <c r="F1114" s="22" t="n"/>
      <c r="G1114" s="23" t="n"/>
      <c r="H1114" s="22" t="n"/>
      <c r="I1114" s="22" t="n"/>
      <c r="J1114" s="22" t="n"/>
    </row>
    <row r="1115">
      <c r="A1115" s="21" t="n"/>
      <c r="B1115" s="31" t="n"/>
      <c r="C1115" s="22" t="n"/>
      <c r="D1115" s="22" t="n"/>
      <c r="E1115" s="22" t="n"/>
      <c r="F1115" s="22" t="n"/>
      <c r="G1115" s="23" t="n"/>
      <c r="H1115" s="22" t="n"/>
      <c r="I1115" s="22" t="n"/>
      <c r="J1115" s="22" t="n"/>
    </row>
    <row r="1116">
      <c r="A1116" s="21" t="n"/>
      <c r="B1116" s="31" t="n"/>
      <c r="C1116" s="22" t="n"/>
      <c r="D1116" s="22" t="n"/>
      <c r="E1116" s="22" t="n"/>
      <c r="F1116" s="22" t="n"/>
      <c r="G1116" s="23" t="n"/>
      <c r="H1116" s="22" t="n"/>
      <c r="I1116" s="22" t="n"/>
      <c r="J1116" s="22" t="n"/>
    </row>
    <row r="1117">
      <c r="A1117" s="21" t="n"/>
      <c r="B1117" s="31" t="n"/>
      <c r="C1117" s="22" t="n"/>
      <c r="D1117" s="22" t="n"/>
      <c r="E1117" s="22" t="n"/>
      <c r="F1117" s="22" t="n"/>
      <c r="G1117" s="23" t="n"/>
      <c r="H1117" s="22" t="n"/>
      <c r="I1117" s="22" t="n"/>
      <c r="J1117" s="22" t="n"/>
    </row>
    <row r="1118">
      <c r="A1118" s="21" t="n"/>
      <c r="B1118" s="31" t="n"/>
      <c r="C1118" s="22" t="n"/>
      <c r="D1118" s="22" t="n"/>
      <c r="E1118" s="22" t="n"/>
      <c r="F1118" s="22" t="n"/>
      <c r="G1118" s="23" t="n"/>
      <c r="H1118" s="22" t="n"/>
      <c r="I1118" s="22" t="n"/>
      <c r="J1118" s="22" t="n"/>
    </row>
    <row r="1119">
      <c r="A1119" s="21" t="n"/>
      <c r="B1119" s="31" t="n"/>
      <c r="C1119" s="22" t="n"/>
      <c r="D1119" s="22" t="n"/>
      <c r="E1119" s="22" t="n"/>
      <c r="F1119" s="22" t="n"/>
      <c r="G1119" s="23" t="n"/>
      <c r="H1119" s="22" t="n"/>
      <c r="I1119" s="22" t="n"/>
      <c r="J1119" s="22" t="n"/>
    </row>
    <row r="1120">
      <c r="A1120" s="21" t="n"/>
      <c r="B1120" s="31" t="n"/>
      <c r="C1120" s="22" t="n"/>
      <c r="D1120" s="22" t="n"/>
      <c r="E1120" s="22" t="n"/>
      <c r="F1120" s="22" t="n"/>
      <c r="G1120" s="23" t="n"/>
      <c r="H1120" s="22" t="n"/>
      <c r="I1120" s="22" t="n"/>
      <c r="J1120" s="22" t="n"/>
    </row>
    <row r="1121">
      <c r="A1121" s="21" t="n"/>
      <c r="B1121" s="31" t="n"/>
      <c r="C1121" s="22" t="n"/>
      <c r="D1121" s="22" t="n"/>
      <c r="E1121" s="22" t="n"/>
      <c r="F1121" s="22" t="n"/>
      <c r="G1121" s="23" t="n"/>
      <c r="H1121" s="22" t="n"/>
      <c r="I1121" s="22" t="n"/>
      <c r="J1121" s="22" t="n"/>
    </row>
    <row r="1122">
      <c r="A1122" s="21" t="n"/>
      <c r="B1122" s="31" t="n"/>
      <c r="C1122" s="22" t="n"/>
      <c r="D1122" s="22" t="n"/>
      <c r="E1122" s="22" t="n"/>
      <c r="F1122" s="22" t="n"/>
      <c r="G1122" s="23" t="n"/>
      <c r="H1122" s="22" t="n"/>
      <c r="I1122" s="22" t="n"/>
      <c r="J1122" s="22" t="n"/>
    </row>
    <row r="1123">
      <c r="A1123" s="21" t="n"/>
      <c r="B1123" s="31" t="n"/>
      <c r="C1123" s="22" t="n"/>
      <c r="D1123" s="22" t="n"/>
      <c r="E1123" s="22" t="n"/>
      <c r="F1123" s="22" t="n"/>
      <c r="G1123" s="23" t="n"/>
      <c r="H1123" s="22" t="n"/>
      <c r="I1123" s="22" t="n"/>
      <c r="J1123" s="22" t="n"/>
    </row>
    <row r="1124">
      <c r="A1124" s="21" t="n"/>
      <c r="B1124" s="31" t="n"/>
      <c r="C1124" s="22" t="n"/>
      <c r="D1124" s="22" t="n"/>
      <c r="E1124" s="22" t="n"/>
      <c r="F1124" s="22" t="n"/>
      <c r="G1124" s="23" t="n"/>
      <c r="H1124" s="22" t="n"/>
      <c r="I1124" s="22" t="n"/>
      <c r="J1124" s="22" t="n"/>
    </row>
    <row r="1125">
      <c r="A1125" s="21" t="n"/>
      <c r="B1125" s="31" t="n"/>
      <c r="C1125" s="22" t="n"/>
      <c r="D1125" s="22" t="n"/>
      <c r="E1125" s="22" t="n"/>
      <c r="F1125" s="22" t="n"/>
      <c r="G1125" s="23" t="n"/>
      <c r="H1125" s="22" t="n"/>
      <c r="I1125" s="22" t="n"/>
      <c r="J1125" s="22" t="n"/>
    </row>
    <row r="1126">
      <c r="A1126" s="21" t="n"/>
      <c r="B1126" s="31" t="n"/>
      <c r="C1126" s="22" t="n"/>
      <c r="D1126" s="22" t="n"/>
      <c r="E1126" s="22" t="n"/>
      <c r="F1126" s="22" t="n"/>
      <c r="G1126" s="23" t="n"/>
      <c r="H1126" s="22" t="n"/>
      <c r="I1126" s="22" t="n"/>
      <c r="J1126" s="22" t="n"/>
    </row>
    <row r="1127">
      <c r="A1127" s="21" t="n"/>
      <c r="B1127" s="31" t="n"/>
      <c r="C1127" s="22" t="n"/>
      <c r="D1127" s="22" t="n"/>
      <c r="E1127" s="22" t="n"/>
      <c r="F1127" s="22" t="n"/>
      <c r="G1127" s="23" t="n"/>
      <c r="H1127" s="22" t="n"/>
      <c r="I1127" s="22" t="n"/>
      <c r="J1127" s="22" t="n"/>
    </row>
    <row r="1128">
      <c r="A1128" s="21" t="n"/>
      <c r="B1128" s="31" t="n"/>
      <c r="C1128" s="22" t="n"/>
      <c r="D1128" s="22" t="n"/>
      <c r="E1128" s="22" t="n"/>
      <c r="F1128" s="22" t="n"/>
      <c r="G1128" s="23" t="n"/>
      <c r="H1128" s="22" t="n"/>
      <c r="I1128" s="22" t="n"/>
      <c r="J1128" s="22" t="n"/>
    </row>
    <row r="1129">
      <c r="A1129" s="21" t="n"/>
      <c r="B1129" s="31" t="n"/>
      <c r="C1129" s="22" t="n"/>
      <c r="D1129" s="22" t="n"/>
      <c r="E1129" s="22" t="n"/>
      <c r="F1129" s="22" t="n"/>
      <c r="G1129" s="23" t="n"/>
      <c r="H1129" s="22" t="n"/>
      <c r="I1129" s="22" t="n"/>
      <c r="J1129" s="22" t="n"/>
    </row>
    <row r="1130">
      <c r="A1130" s="21" t="n"/>
      <c r="B1130" s="31" t="n"/>
      <c r="C1130" s="22" t="n"/>
      <c r="D1130" s="22" t="n"/>
      <c r="E1130" s="22" t="n"/>
      <c r="F1130" s="22" t="n"/>
      <c r="G1130" s="23" t="n"/>
      <c r="H1130" s="22" t="n"/>
      <c r="I1130" s="22" t="n"/>
      <c r="J1130" s="22" t="n"/>
    </row>
    <row r="1131">
      <c r="A1131" s="21" t="n"/>
      <c r="B1131" s="31" t="n"/>
      <c r="C1131" s="22" t="n"/>
      <c r="D1131" s="22" t="n"/>
      <c r="E1131" s="22" t="n"/>
      <c r="F1131" s="22" t="n"/>
      <c r="G1131" s="23" t="n"/>
      <c r="H1131" s="22" t="n"/>
      <c r="I1131" s="22" t="n"/>
      <c r="J1131" s="22" t="n"/>
    </row>
    <row r="1132">
      <c r="A1132" s="21" t="n"/>
      <c r="B1132" s="31" t="n"/>
      <c r="C1132" s="22" t="n"/>
      <c r="D1132" s="22" t="n"/>
      <c r="E1132" s="22" t="n"/>
      <c r="F1132" s="22" t="n"/>
      <c r="G1132" s="23" t="n"/>
      <c r="H1132" s="22" t="n"/>
      <c r="I1132" s="22" t="n"/>
      <c r="J1132" s="22" t="n"/>
    </row>
    <row r="1133">
      <c r="A1133" s="21" t="n"/>
      <c r="B1133" s="31" t="n"/>
      <c r="C1133" s="22" t="n"/>
      <c r="D1133" s="22" t="n"/>
      <c r="E1133" s="22" t="n"/>
      <c r="F1133" s="22" t="n"/>
      <c r="G1133" s="23" t="n"/>
      <c r="H1133" s="22" t="n"/>
      <c r="I1133" s="22" t="n"/>
      <c r="J1133" s="22" t="n"/>
    </row>
    <row r="1134">
      <c r="A1134" s="21" t="n"/>
      <c r="B1134" s="31" t="n"/>
      <c r="C1134" s="22" t="n"/>
      <c r="D1134" s="22" t="n"/>
      <c r="E1134" s="22" t="n"/>
      <c r="F1134" s="22" t="n"/>
      <c r="G1134" s="23" t="n"/>
      <c r="H1134" s="22" t="n"/>
      <c r="I1134" s="22" t="n"/>
      <c r="J1134" s="22" t="n"/>
    </row>
    <row r="1135">
      <c r="A1135" s="21" t="n"/>
      <c r="B1135" s="31" t="n"/>
      <c r="C1135" s="22" t="n"/>
      <c r="D1135" s="22" t="n"/>
      <c r="E1135" s="22" t="n"/>
      <c r="F1135" s="22" t="n"/>
      <c r="G1135" s="23" t="n"/>
      <c r="H1135" s="22" t="n"/>
      <c r="I1135" s="22" t="n"/>
      <c r="J1135" s="22" t="n"/>
    </row>
    <row r="1136">
      <c r="A1136" s="21" t="n"/>
      <c r="B1136" s="31" t="n"/>
      <c r="C1136" s="22" t="n"/>
      <c r="D1136" s="22" t="n"/>
      <c r="E1136" s="22" t="n"/>
      <c r="F1136" s="22" t="n"/>
      <c r="G1136" s="23" t="n"/>
      <c r="H1136" s="22" t="n"/>
      <c r="I1136" s="22" t="n"/>
      <c r="J1136" s="22" t="n"/>
    </row>
    <row r="1137">
      <c r="A1137" s="21" t="n"/>
      <c r="B1137" s="31" t="n"/>
      <c r="C1137" s="22" t="n"/>
      <c r="D1137" s="22" t="n"/>
      <c r="E1137" s="22" t="n"/>
      <c r="F1137" s="22" t="n"/>
      <c r="G1137" s="23" t="n"/>
      <c r="H1137" s="22" t="n"/>
      <c r="I1137" s="22" t="n"/>
      <c r="J1137" s="22" t="n"/>
    </row>
    <row r="1138">
      <c r="A1138" s="21" t="n"/>
      <c r="B1138" s="31" t="n"/>
      <c r="C1138" s="22" t="n"/>
      <c r="D1138" s="22" t="n"/>
      <c r="E1138" s="22" t="n"/>
      <c r="F1138" s="22" t="n"/>
      <c r="G1138" s="23" t="n"/>
      <c r="H1138" s="22" t="n"/>
      <c r="I1138" s="22" t="n"/>
      <c r="J1138" s="22" t="n"/>
    </row>
    <row r="1139">
      <c r="A1139" s="21" t="n"/>
      <c r="B1139" s="31" t="n"/>
      <c r="C1139" s="22" t="n"/>
      <c r="D1139" s="22" t="n"/>
      <c r="E1139" s="22" t="n"/>
      <c r="F1139" s="22" t="n"/>
      <c r="G1139" s="23" t="n"/>
      <c r="H1139" s="22" t="n"/>
      <c r="I1139" s="22" t="n"/>
      <c r="J1139" s="22" t="n"/>
    </row>
    <row r="1140">
      <c r="A1140" s="21" t="n"/>
      <c r="B1140" s="31" t="n"/>
      <c r="C1140" s="22" t="n"/>
      <c r="D1140" s="22" t="n"/>
      <c r="E1140" s="22" t="n"/>
      <c r="F1140" s="22" t="n"/>
      <c r="G1140" s="23" t="n"/>
      <c r="H1140" s="22" t="n"/>
      <c r="I1140" s="22" t="n"/>
      <c r="J1140" s="22" t="n"/>
    </row>
    <row r="1141">
      <c r="A1141" s="21" t="n"/>
      <c r="B1141" s="31" t="n"/>
      <c r="C1141" s="22" t="n"/>
      <c r="D1141" s="22" t="n"/>
      <c r="E1141" s="22" t="n"/>
      <c r="F1141" s="22" t="n"/>
      <c r="G1141" s="23" t="n"/>
      <c r="H1141" s="22" t="n"/>
      <c r="I1141" s="22" t="n"/>
      <c r="J1141" s="22" t="n"/>
    </row>
    <row r="1142">
      <c r="A1142" s="21" t="n"/>
      <c r="B1142" s="31" t="n"/>
      <c r="C1142" s="22" t="n"/>
      <c r="D1142" s="22" t="n"/>
      <c r="E1142" s="22" t="n"/>
      <c r="F1142" s="22" t="n"/>
      <c r="G1142" s="23" t="n"/>
      <c r="H1142" s="22" t="n"/>
      <c r="I1142" s="22" t="n"/>
      <c r="J1142" s="22" t="n"/>
    </row>
    <row r="1143">
      <c r="A1143" s="21" t="n"/>
      <c r="B1143" s="31" t="n"/>
      <c r="C1143" s="22" t="n"/>
      <c r="D1143" s="22" t="n"/>
      <c r="E1143" s="22" t="n"/>
      <c r="F1143" s="22" t="n"/>
      <c r="G1143" s="23" t="n"/>
      <c r="H1143" s="22" t="n"/>
      <c r="I1143" s="22" t="n"/>
      <c r="J1143" s="22" t="n"/>
    </row>
    <row r="1144">
      <c r="A1144" s="21" t="n"/>
      <c r="B1144" s="31" t="n"/>
      <c r="C1144" s="22" t="n"/>
      <c r="D1144" s="22" t="n"/>
      <c r="E1144" s="22" t="n"/>
      <c r="F1144" s="22" t="n"/>
      <c r="G1144" s="23" t="n"/>
      <c r="H1144" s="22" t="n"/>
      <c r="I1144" s="22" t="n"/>
      <c r="J1144" s="22" t="n"/>
    </row>
    <row r="1145">
      <c r="A1145" s="21" t="n"/>
      <c r="B1145" s="31" t="n"/>
      <c r="C1145" s="22" t="n"/>
      <c r="D1145" s="22" t="n"/>
      <c r="E1145" s="22" t="n"/>
      <c r="F1145" s="22" t="n"/>
      <c r="G1145" s="23" t="n"/>
      <c r="H1145" s="22" t="n"/>
      <c r="I1145" s="22" t="n"/>
      <c r="J1145" s="22" t="n"/>
    </row>
    <row r="1146">
      <c r="A1146" s="21" t="n"/>
      <c r="B1146" s="31" t="n"/>
      <c r="C1146" s="22" t="n"/>
      <c r="D1146" s="22" t="n"/>
      <c r="E1146" s="22" t="n"/>
      <c r="F1146" s="22" t="n"/>
      <c r="G1146" s="23" t="n"/>
      <c r="H1146" s="22" t="n"/>
      <c r="I1146" s="22" t="n"/>
      <c r="J1146" s="22" t="n"/>
    </row>
    <row r="1147">
      <c r="A1147" s="21" t="n"/>
      <c r="B1147" s="31" t="n"/>
      <c r="C1147" s="22" t="n"/>
      <c r="D1147" s="22" t="n"/>
      <c r="E1147" s="22" t="n"/>
      <c r="F1147" s="22" t="n"/>
      <c r="G1147" s="23" t="n"/>
      <c r="H1147" s="22" t="n"/>
      <c r="I1147" s="22" t="n"/>
      <c r="J1147" s="22" t="n"/>
    </row>
    <row r="1148">
      <c r="A1148" s="21" t="n"/>
      <c r="B1148" s="31" t="n"/>
      <c r="C1148" s="22" t="n"/>
      <c r="D1148" s="22" t="n"/>
      <c r="E1148" s="22" t="n"/>
      <c r="F1148" s="22" t="n"/>
      <c r="G1148" s="23" t="n"/>
      <c r="H1148" s="22" t="n"/>
      <c r="I1148" s="22" t="n"/>
      <c r="J1148" s="22" t="n"/>
    </row>
    <row r="1149">
      <c r="A1149" s="21" t="n"/>
      <c r="B1149" s="31" t="n"/>
      <c r="C1149" s="22" t="n"/>
      <c r="D1149" s="22" t="n"/>
      <c r="E1149" s="22" t="n"/>
      <c r="F1149" s="22" t="n"/>
      <c r="G1149" s="23" t="n"/>
      <c r="H1149" s="22" t="n"/>
      <c r="I1149" s="22" t="n"/>
      <c r="J1149" s="22" t="n"/>
    </row>
    <row r="1150">
      <c r="A1150" s="21" t="n"/>
      <c r="B1150" s="31" t="n"/>
      <c r="C1150" s="22" t="n"/>
      <c r="D1150" s="22" t="n"/>
      <c r="E1150" s="22" t="n"/>
      <c r="F1150" s="22" t="n"/>
      <c r="G1150" s="23" t="n"/>
      <c r="H1150" s="22" t="n"/>
      <c r="I1150" s="22" t="n"/>
      <c r="J1150" s="22" t="n"/>
    </row>
    <row r="1151">
      <c r="A1151" s="21" t="n"/>
      <c r="B1151" s="31" t="n"/>
      <c r="C1151" s="22" t="n"/>
      <c r="D1151" s="22" t="n"/>
      <c r="E1151" s="22" t="n"/>
      <c r="F1151" s="22" t="n"/>
      <c r="G1151" s="23" t="n"/>
      <c r="H1151" s="22" t="n"/>
      <c r="I1151" s="22" t="n"/>
      <c r="J1151" s="22" t="n"/>
    </row>
    <row r="1152">
      <c r="A1152" s="21" t="n"/>
      <c r="B1152" s="31" t="n"/>
      <c r="C1152" s="22" t="n"/>
      <c r="D1152" s="22" t="n"/>
      <c r="E1152" s="22" t="n"/>
      <c r="F1152" s="22" t="n"/>
      <c r="G1152" s="23" t="n"/>
      <c r="H1152" s="22" t="n"/>
      <c r="I1152" s="22" t="n"/>
      <c r="J1152" s="22" t="n"/>
    </row>
    <row r="1153">
      <c r="A1153" s="21" t="n"/>
      <c r="B1153" s="31" t="n"/>
      <c r="C1153" s="22" t="n"/>
      <c r="D1153" s="22" t="n"/>
      <c r="E1153" s="22" t="n"/>
      <c r="F1153" s="22" t="n"/>
      <c r="G1153" s="23" t="n"/>
      <c r="H1153" s="22" t="n"/>
      <c r="I1153" s="22" t="n"/>
      <c r="J1153" s="22" t="n"/>
    </row>
    <row r="1154">
      <c r="A1154" s="21" t="n"/>
      <c r="B1154" s="31" t="n"/>
      <c r="C1154" s="22" t="n"/>
      <c r="D1154" s="22" t="n"/>
      <c r="E1154" s="22" t="n"/>
      <c r="F1154" s="22" t="n"/>
      <c r="G1154" s="23" t="n"/>
      <c r="H1154" s="22" t="n"/>
      <c r="I1154" s="22" t="n"/>
      <c r="J1154" s="22" t="n"/>
    </row>
    <row r="1155">
      <c r="A1155" s="21" t="n"/>
      <c r="B1155" s="31" t="n"/>
      <c r="C1155" s="22" t="n"/>
      <c r="D1155" s="22" t="n"/>
      <c r="E1155" s="22" t="n"/>
      <c r="F1155" s="22" t="n"/>
      <c r="G1155" s="23" t="n"/>
      <c r="H1155" s="22" t="n"/>
      <c r="I1155" s="22" t="n"/>
      <c r="J1155" s="22" t="n"/>
    </row>
    <row r="1156">
      <c r="A1156" s="21" t="n"/>
      <c r="B1156" s="31" t="n"/>
      <c r="C1156" s="22" t="n"/>
      <c r="D1156" s="22" t="n"/>
      <c r="E1156" s="22" t="n"/>
      <c r="F1156" s="22" t="n"/>
      <c r="G1156" s="23" t="n"/>
      <c r="H1156" s="22" t="n"/>
      <c r="I1156" s="22" t="n"/>
      <c r="J1156" s="22" t="n"/>
    </row>
    <row r="1157">
      <c r="A1157" s="21" t="n"/>
      <c r="B1157" s="31" t="n"/>
      <c r="C1157" s="22" t="n"/>
      <c r="D1157" s="22" t="n"/>
      <c r="E1157" s="22" t="n"/>
      <c r="F1157" s="22" t="n"/>
      <c r="G1157" s="23" t="n"/>
      <c r="H1157" s="22" t="n"/>
      <c r="I1157" s="22" t="n"/>
      <c r="J1157" s="22" t="n"/>
    </row>
    <row r="1158">
      <c r="A1158" s="21" t="n"/>
      <c r="B1158" s="31" t="n"/>
      <c r="C1158" s="22" t="n"/>
      <c r="D1158" s="22" t="n"/>
      <c r="E1158" s="22" t="n"/>
      <c r="F1158" s="22" t="n"/>
      <c r="G1158" s="23" t="n"/>
      <c r="H1158" s="22" t="n"/>
      <c r="I1158" s="22" t="n"/>
      <c r="J1158" s="22" t="n"/>
    </row>
    <row r="1159">
      <c r="A1159" s="21" t="n"/>
      <c r="B1159" s="31" t="n"/>
      <c r="C1159" s="22" t="n"/>
      <c r="D1159" s="22" t="n"/>
      <c r="E1159" s="22" t="n"/>
      <c r="F1159" s="22" t="n"/>
      <c r="G1159" s="23" t="n"/>
      <c r="H1159" s="22" t="n"/>
      <c r="I1159" s="22" t="n"/>
      <c r="J1159" s="22" t="n"/>
    </row>
    <row r="1160">
      <c r="A1160" s="21" t="n"/>
      <c r="B1160" s="31" t="n"/>
      <c r="C1160" s="22" t="n"/>
      <c r="D1160" s="22" t="n"/>
      <c r="E1160" s="22" t="n"/>
      <c r="F1160" s="22" t="n"/>
      <c r="G1160" s="23" t="n"/>
      <c r="H1160" s="22" t="n"/>
      <c r="I1160" s="22" t="n"/>
      <c r="J1160" s="22" t="n"/>
    </row>
    <row r="1161">
      <c r="A1161" s="21" t="n"/>
      <c r="B1161" s="31" t="n"/>
      <c r="C1161" s="22" t="n"/>
      <c r="D1161" s="22" t="n"/>
      <c r="E1161" s="22" t="n"/>
      <c r="F1161" s="22" t="n"/>
      <c r="G1161" s="23" t="n"/>
      <c r="H1161" s="22" t="n"/>
      <c r="I1161" s="22" t="n"/>
      <c r="J1161" s="22" t="n"/>
    </row>
    <row r="1162">
      <c r="A1162" s="21" t="n"/>
      <c r="B1162" s="31" t="n"/>
      <c r="C1162" s="22" t="n"/>
      <c r="D1162" s="22" t="n"/>
      <c r="E1162" s="22" t="n"/>
      <c r="F1162" s="22" t="n"/>
      <c r="G1162" s="23" t="n"/>
      <c r="H1162" s="22" t="n"/>
      <c r="I1162" s="22" t="n"/>
      <c r="J1162" s="22" t="n"/>
    </row>
    <row r="1163">
      <c r="A1163" s="21" t="n"/>
      <c r="B1163" s="31" t="n"/>
      <c r="C1163" s="22" t="n"/>
      <c r="D1163" s="22" t="n"/>
      <c r="E1163" s="22" t="n"/>
      <c r="F1163" s="22" t="n"/>
      <c r="G1163" s="23" t="n"/>
      <c r="H1163" s="22" t="n"/>
      <c r="I1163" s="22" t="n"/>
      <c r="J1163" s="22" t="n"/>
    </row>
    <row r="1164">
      <c r="A1164" s="21" t="n"/>
      <c r="B1164" s="31" t="n"/>
      <c r="C1164" s="22" t="n"/>
      <c r="D1164" s="22" t="n"/>
      <c r="E1164" s="22" t="n"/>
      <c r="F1164" s="22" t="n"/>
      <c r="G1164" s="23" t="n"/>
      <c r="H1164" s="22" t="n"/>
      <c r="I1164" s="22" t="n"/>
      <c r="J1164" s="22" t="n"/>
    </row>
    <row r="1165">
      <c r="A1165" s="21" t="n"/>
      <c r="B1165" s="31" t="n"/>
      <c r="C1165" s="22" t="n"/>
      <c r="D1165" s="22" t="n"/>
      <c r="E1165" s="22" t="n"/>
      <c r="F1165" s="22" t="n"/>
      <c r="G1165" s="23" t="n"/>
      <c r="H1165" s="22" t="n"/>
      <c r="I1165" s="22" t="n"/>
      <c r="J1165" s="22" t="n"/>
    </row>
    <row r="1166">
      <c r="A1166" s="21" t="n"/>
      <c r="B1166" s="31" t="n"/>
      <c r="C1166" s="22" t="n"/>
      <c r="D1166" s="22" t="n"/>
      <c r="E1166" s="22" t="n"/>
      <c r="F1166" s="22" t="n"/>
      <c r="G1166" s="23" t="n"/>
      <c r="H1166" s="22" t="n"/>
      <c r="I1166" s="22" t="n"/>
      <c r="J1166" s="22" t="n"/>
    </row>
    <row r="1167">
      <c r="A1167" s="21" t="n"/>
      <c r="B1167" s="31" t="n"/>
      <c r="C1167" s="22" t="n"/>
      <c r="D1167" s="22" t="n"/>
      <c r="E1167" s="22" t="n"/>
      <c r="F1167" s="22" t="n"/>
      <c r="G1167" s="23" t="n"/>
      <c r="H1167" s="22" t="n"/>
      <c r="I1167" s="22" t="n"/>
      <c r="J1167" s="22" t="n"/>
    </row>
    <row r="1168">
      <c r="A1168" s="21" t="n"/>
      <c r="B1168" s="31" t="n"/>
      <c r="C1168" s="22" t="n"/>
      <c r="D1168" s="22" t="n"/>
      <c r="E1168" s="22" t="n"/>
      <c r="F1168" s="22" t="n"/>
      <c r="G1168" s="23" t="n"/>
      <c r="H1168" s="22" t="n"/>
      <c r="I1168" s="22" t="n"/>
      <c r="J1168" s="22" t="n"/>
    </row>
    <row r="1169">
      <c r="A1169" s="21" t="n"/>
      <c r="B1169" s="31" t="n"/>
      <c r="C1169" s="22" t="n"/>
      <c r="D1169" s="22" t="n"/>
      <c r="E1169" s="22" t="n"/>
      <c r="F1169" s="22" t="n"/>
      <c r="G1169" s="23" t="n"/>
      <c r="H1169" s="22" t="n"/>
      <c r="I1169" s="22" t="n"/>
      <c r="J1169" s="22" t="n"/>
    </row>
    <row r="1170">
      <c r="A1170" s="21" t="n"/>
      <c r="B1170" s="31" t="n"/>
      <c r="C1170" s="22" t="n"/>
      <c r="D1170" s="22" t="n"/>
      <c r="E1170" s="22" t="n"/>
      <c r="F1170" s="22" t="n"/>
      <c r="G1170" s="23" t="n"/>
      <c r="H1170" s="22" t="n"/>
      <c r="I1170" s="22" t="n"/>
      <c r="J1170" s="22" t="n"/>
    </row>
    <row r="1171">
      <c r="A1171" s="21" t="n"/>
      <c r="B1171" s="31" t="n"/>
      <c r="C1171" s="22" t="n"/>
      <c r="D1171" s="22" t="n"/>
      <c r="E1171" s="22" t="n"/>
      <c r="F1171" s="22" t="n"/>
      <c r="G1171" s="23" t="n"/>
      <c r="H1171" s="22" t="n"/>
      <c r="I1171" s="22" t="n"/>
      <c r="J1171" s="22" t="n"/>
    </row>
    <row r="1172">
      <c r="A1172" s="21" t="n"/>
      <c r="B1172" s="31" t="n"/>
      <c r="C1172" s="22" t="n"/>
      <c r="D1172" s="22" t="n"/>
      <c r="E1172" s="22" t="n"/>
      <c r="F1172" s="22" t="n"/>
      <c r="G1172" s="23" t="n"/>
      <c r="H1172" s="22" t="n"/>
      <c r="I1172" s="22" t="n"/>
      <c r="J1172" s="22" t="n"/>
    </row>
    <row r="1173">
      <c r="A1173" s="21" t="n"/>
      <c r="B1173" s="31" t="n"/>
      <c r="C1173" s="22" t="n"/>
      <c r="D1173" s="22" t="n"/>
      <c r="E1173" s="22" t="n"/>
      <c r="F1173" s="22" t="n"/>
      <c r="G1173" s="23" t="n"/>
      <c r="H1173" s="22" t="n"/>
      <c r="I1173" s="22" t="n"/>
      <c r="J1173" s="22" t="n"/>
    </row>
    <row r="1174">
      <c r="A1174" s="21" t="n"/>
      <c r="B1174" s="31" t="n"/>
      <c r="C1174" s="22" t="n"/>
      <c r="D1174" s="22" t="n"/>
      <c r="E1174" s="22" t="n"/>
      <c r="F1174" s="22" t="n"/>
      <c r="G1174" s="23" t="n"/>
      <c r="H1174" s="22" t="n"/>
      <c r="I1174" s="22" t="n"/>
      <c r="J1174" s="22" t="n"/>
    </row>
    <row r="1175">
      <c r="A1175" s="21" t="n"/>
      <c r="B1175" s="31" t="n"/>
      <c r="C1175" s="22" t="n"/>
      <c r="D1175" s="22" t="n"/>
      <c r="E1175" s="22" t="n"/>
      <c r="F1175" s="22" t="n"/>
      <c r="G1175" s="23" t="n"/>
      <c r="H1175" s="22" t="n"/>
      <c r="I1175" s="22" t="n"/>
      <c r="J1175" s="22" t="n"/>
    </row>
    <row r="1176">
      <c r="A1176" s="21" t="n"/>
      <c r="B1176" s="31" t="n"/>
      <c r="C1176" s="22" t="n"/>
      <c r="D1176" s="22" t="n"/>
      <c r="E1176" s="22" t="n"/>
      <c r="F1176" s="22" t="n"/>
      <c r="G1176" s="23" t="n"/>
      <c r="H1176" s="22" t="n"/>
      <c r="I1176" s="22" t="n"/>
      <c r="J1176" s="22" t="n"/>
    </row>
    <row r="1177">
      <c r="A1177" s="21" t="n"/>
      <c r="B1177" s="31" t="n"/>
      <c r="C1177" s="22" t="n"/>
      <c r="D1177" s="22" t="n"/>
      <c r="E1177" s="22" t="n"/>
      <c r="F1177" s="22" t="n"/>
      <c r="G1177" s="23" t="n"/>
      <c r="H1177" s="22" t="n"/>
      <c r="I1177" s="22" t="n"/>
      <c r="J1177" s="22" t="n"/>
    </row>
    <row r="1178">
      <c r="A1178" s="21" t="n"/>
      <c r="B1178" s="31" t="n"/>
      <c r="C1178" s="22" t="n"/>
      <c r="D1178" s="22" t="n"/>
      <c r="E1178" s="22" t="n"/>
      <c r="F1178" s="22" t="n"/>
      <c r="G1178" s="23" t="n"/>
      <c r="H1178" s="22" t="n"/>
      <c r="I1178" s="22" t="n"/>
      <c r="J1178" s="22" t="n"/>
    </row>
    <row r="1179">
      <c r="A1179" s="21" t="n"/>
      <c r="B1179" s="31" t="n"/>
      <c r="C1179" s="22" t="n"/>
      <c r="D1179" s="22" t="n"/>
      <c r="E1179" s="22" t="n"/>
      <c r="F1179" s="22" t="n"/>
      <c r="G1179" s="23" t="n"/>
      <c r="H1179" s="22" t="n"/>
      <c r="I1179" s="22" t="n"/>
      <c r="J1179" s="22" t="n"/>
    </row>
    <row r="1180">
      <c r="A1180" s="21" t="n"/>
      <c r="B1180" s="31" t="n"/>
      <c r="C1180" s="22" t="n"/>
      <c r="D1180" s="22" t="n"/>
      <c r="E1180" s="22" t="n"/>
      <c r="F1180" s="22" t="n"/>
      <c r="G1180" s="23" t="n"/>
      <c r="H1180" s="22" t="n"/>
      <c r="I1180" s="22" t="n"/>
      <c r="J1180" s="22" t="n"/>
    </row>
    <row r="1181">
      <c r="A1181" s="21" t="n"/>
      <c r="B1181" s="31" t="n"/>
      <c r="C1181" s="22" t="n"/>
      <c r="D1181" s="22" t="n"/>
      <c r="E1181" s="22" t="n"/>
      <c r="F1181" s="22" t="n"/>
      <c r="G1181" s="23" t="n"/>
      <c r="H1181" s="22" t="n"/>
      <c r="I1181" s="22" t="n"/>
      <c r="J1181" s="22" t="n"/>
    </row>
    <row r="1182">
      <c r="A1182" s="21" t="n"/>
      <c r="B1182" s="31" t="n"/>
      <c r="C1182" s="22" t="n"/>
      <c r="D1182" s="22" t="n"/>
      <c r="E1182" s="22" t="n"/>
      <c r="F1182" s="22" t="n"/>
      <c r="G1182" s="23" t="n"/>
      <c r="H1182" s="22" t="n"/>
      <c r="I1182" s="22" t="n"/>
      <c r="J1182" s="22" t="n"/>
    </row>
    <row r="1183">
      <c r="A1183" s="21" t="n"/>
      <c r="B1183" s="31" t="n"/>
      <c r="C1183" s="22" t="n"/>
      <c r="D1183" s="22" t="n"/>
      <c r="E1183" s="22" t="n"/>
      <c r="F1183" s="22" t="n"/>
      <c r="G1183" s="23" t="n"/>
      <c r="H1183" s="22" t="n"/>
      <c r="I1183" s="22" t="n"/>
      <c r="J1183" s="22" t="n"/>
    </row>
    <row r="1184">
      <c r="A1184" s="21" t="n"/>
      <c r="B1184" s="31" t="n"/>
      <c r="C1184" s="22" t="n"/>
      <c r="D1184" s="22" t="n"/>
      <c r="E1184" s="22" t="n"/>
      <c r="F1184" s="22" t="n"/>
      <c r="G1184" s="23" t="n"/>
      <c r="H1184" s="22" t="n"/>
      <c r="I1184" s="22" t="n"/>
      <c r="J1184" s="22" t="n"/>
    </row>
    <row r="1185">
      <c r="A1185" s="21" t="n"/>
      <c r="B1185" s="31" t="n"/>
      <c r="C1185" s="22" t="n"/>
      <c r="D1185" s="22" t="n"/>
      <c r="E1185" s="22" t="n"/>
      <c r="F1185" s="22" t="n"/>
      <c r="G1185" s="23" t="n"/>
      <c r="H1185" s="22" t="n"/>
      <c r="I1185" s="22" t="n"/>
      <c r="J1185" s="22" t="n"/>
    </row>
    <row r="1186">
      <c r="A1186" s="21" t="n"/>
      <c r="B1186" s="31" t="n"/>
      <c r="C1186" s="22" t="n"/>
      <c r="D1186" s="22" t="n"/>
      <c r="E1186" s="22" t="n"/>
      <c r="F1186" s="22" t="n"/>
      <c r="G1186" s="23" t="n"/>
      <c r="H1186" s="22" t="n"/>
      <c r="I1186" s="22" t="n"/>
      <c r="J1186" s="22" t="n"/>
    </row>
    <row r="1187">
      <c r="A1187" s="21" t="n"/>
      <c r="B1187" s="31" t="n"/>
      <c r="C1187" s="22" t="n"/>
      <c r="D1187" s="22" t="n"/>
      <c r="E1187" s="22" t="n"/>
      <c r="F1187" s="22" t="n"/>
      <c r="G1187" s="23" t="n"/>
      <c r="H1187" s="22" t="n"/>
      <c r="I1187" s="22" t="n"/>
      <c r="J1187" s="22" t="n"/>
    </row>
    <row r="1188">
      <c r="A1188" s="21" t="n"/>
      <c r="B1188" s="31" t="n"/>
      <c r="C1188" s="22" t="n"/>
      <c r="D1188" s="22" t="n"/>
      <c r="E1188" s="22" t="n"/>
      <c r="F1188" s="22" t="n"/>
      <c r="G1188" s="23" t="n"/>
      <c r="H1188" s="22" t="n"/>
      <c r="I1188" s="22" t="n"/>
      <c r="J1188" s="22" t="n"/>
    </row>
    <row r="1189">
      <c r="A1189" s="21" t="n"/>
      <c r="B1189" s="31" t="n"/>
      <c r="C1189" s="22" t="n"/>
      <c r="D1189" s="22" t="n"/>
      <c r="E1189" s="22" t="n"/>
      <c r="F1189" s="22" t="n"/>
      <c r="G1189" s="23" t="n"/>
      <c r="H1189" s="22" t="n"/>
      <c r="I1189" s="22" t="n"/>
      <c r="J1189" s="22" t="n"/>
    </row>
    <row r="1190">
      <c r="A1190" s="21" t="n"/>
      <c r="B1190" s="31" t="n"/>
      <c r="C1190" s="22" t="n"/>
      <c r="D1190" s="22" t="n"/>
      <c r="E1190" s="22" t="n"/>
      <c r="F1190" s="22" t="n"/>
      <c r="G1190" s="23" t="n"/>
      <c r="H1190" s="22" t="n"/>
      <c r="I1190" s="22" t="n"/>
      <c r="J1190" s="22" t="n"/>
    </row>
    <row r="1191">
      <c r="A1191" s="21" t="n"/>
      <c r="B1191" s="31" t="n"/>
      <c r="C1191" s="22" t="n"/>
      <c r="D1191" s="22" t="n"/>
      <c r="E1191" s="22" t="n"/>
      <c r="F1191" s="22" t="n"/>
      <c r="G1191" s="23" t="n"/>
      <c r="H1191" s="22" t="n"/>
      <c r="I1191" s="22" t="n"/>
      <c r="J1191" s="22" t="n"/>
    </row>
    <row r="1192">
      <c r="A1192" s="21" t="n"/>
      <c r="B1192" s="31" t="n"/>
      <c r="C1192" s="22" t="n"/>
      <c r="D1192" s="22" t="n"/>
      <c r="E1192" s="22" t="n"/>
      <c r="F1192" s="22" t="n"/>
      <c r="G1192" s="23" t="n"/>
      <c r="H1192" s="22" t="n"/>
      <c r="I1192" s="22" t="n"/>
      <c r="J1192" s="22" t="n"/>
    </row>
    <row r="1193">
      <c r="A1193" s="21" t="n"/>
      <c r="B1193" s="31" t="n"/>
      <c r="C1193" s="22" t="n"/>
      <c r="D1193" s="22" t="n"/>
      <c r="E1193" s="22" t="n"/>
      <c r="F1193" s="22" t="n"/>
      <c r="G1193" s="23" t="n"/>
      <c r="H1193" s="22" t="n"/>
      <c r="I1193" s="22" t="n"/>
      <c r="J1193" s="22" t="n"/>
    </row>
    <row r="1194">
      <c r="A1194" s="21" t="n"/>
      <c r="B1194" s="31" t="n"/>
      <c r="C1194" s="22" t="n"/>
      <c r="D1194" s="22" t="n"/>
      <c r="E1194" s="22" t="n"/>
      <c r="F1194" s="22" t="n"/>
      <c r="G1194" s="23" t="n"/>
      <c r="H1194" s="22" t="n"/>
      <c r="I1194" s="22" t="n"/>
      <c r="J1194" s="22" t="n"/>
    </row>
    <row r="1195">
      <c r="A1195" s="21" t="n"/>
      <c r="B1195" s="31" t="n"/>
      <c r="C1195" s="22" t="n"/>
      <c r="D1195" s="22" t="n"/>
      <c r="E1195" s="22" t="n"/>
      <c r="F1195" s="22" t="n"/>
      <c r="G1195" s="23" t="n"/>
      <c r="H1195" s="22" t="n"/>
      <c r="I1195" s="22" t="n"/>
      <c r="J1195" s="22" t="n"/>
    </row>
    <row r="1196">
      <c r="A1196" s="21" t="n"/>
      <c r="B1196" s="31" t="n"/>
      <c r="C1196" s="22" t="n"/>
      <c r="D1196" s="22" t="n"/>
      <c r="E1196" s="22" t="n"/>
      <c r="F1196" s="22" t="n"/>
      <c r="G1196" s="23" t="n"/>
      <c r="H1196" s="22" t="n"/>
      <c r="I1196" s="22" t="n"/>
      <c r="J1196" s="22" t="n"/>
    </row>
    <row r="1197">
      <c r="A1197" s="21" t="n"/>
      <c r="B1197" s="31" t="n"/>
      <c r="C1197" s="22" t="n"/>
      <c r="D1197" s="22" t="n"/>
      <c r="E1197" s="22" t="n"/>
      <c r="F1197" s="22" t="n"/>
      <c r="G1197" s="23" t="n"/>
      <c r="H1197" s="22" t="n"/>
      <c r="I1197" s="22" t="n"/>
      <c r="J1197" s="22" t="n"/>
    </row>
    <row r="1198">
      <c r="A1198" s="21" t="n"/>
      <c r="B1198" s="31" t="n"/>
      <c r="C1198" s="22" t="n"/>
      <c r="D1198" s="22" t="n"/>
      <c r="E1198" s="22" t="n"/>
      <c r="F1198" s="22" t="n"/>
      <c r="G1198" s="23" t="n"/>
      <c r="H1198" s="22" t="n"/>
      <c r="I1198" s="22" t="n"/>
      <c r="J1198" s="22" t="n"/>
    </row>
    <row r="1199">
      <c r="A1199" s="21" t="n"/>
      <c r="B1199" s="31" t="n"/>
      <c r="C1199" s="22" t="n"/>
      <c r="D1199" s="22" t="n"/>
      <c r="E1199" s="22" t="n"/>
      <c r="F1199" s="22" t="n"/>
      <c r="G1199" s="23" t="n"/>
      <c r="H1199" s="22" t="n"/>
      <c r="I1199" s="22" t="n"/>
      <c r="J1199" s="22" t="n"/>
    </row>
    <row r="1200">
      <c r="A1200" s="21" t="n"/>
      <c r="B1200" s="31" t="n"/>
      <c r="C1200" s="22" t="n"/>
      <c r="D1200" s="22" t="n"/>
      <c r="E1200" s="22" t="n"/>
      <c r="F1200" s="22" t="n"/>
      <c r="G1200" s="23" t="n"/>
      <c r="H1200" s="22" t="n"/>
      <c r="I1200" s="22" t="n"/>
      <c r="J1200" s="22" t="n"/>
    </row>
    <row r="1201">
      <c r="A1201" s="21" t="n"/>
      <c r="B1201" s="31" t="n"/>
      <c r="C1201" s="22" t="n"/>
      <c r="D1201" s="22" t="n"/>
      <c r="E1201" s="22" t="n"/>
      <c r="F1201" s="22" t="n"/>
      <c r="G1201" s="23" t="n"/>
      <c r="H1201" s="22" t="n"/>
      <c r="I1201" s="22" t="n"/>
      <c r="J1201" s="22" t="n"/>
    </row>
    <row r="1202">
      <c r="A1202" s="21" t="n"/>
      <c r="B1202" s="31" t="n"/>
      <c r="C1202" s="22" t="n"/>
      <c r="D1202" s="22" t="n"/>
      <c r="E1202" s="22" t="n"/>
      <c r="F1202" s="22" t="n"/>
      <c r="G1202" s="23" t="n"/>
      <c r="H1202" s="22" t="n"/>
      <c r="I1202" s="22" t="n"/>
      <c r="J1202" s="22" t="n"/>
    </row>
    <row r="1203">
      <c r="A1203" s="21" t="n"/>
      <c r="B1203" s="31" t="n"/>
      <c r="C1203" s="22" t="n"/>
      <c r="D1203" s="22" t="n"/>
      <c r="E1203" s="22" t="n"/>
      <c r="F1203" s="22" t="n"/>
      <c r="G1203" s="23" t="n"/>
      <c r="H1203" s="22" t="n"/>
      <c r="I1203" s="22" t="n"/>
      <c r="J1203" s="22" t="n"/>
    </row>
    <row r="1204">
      <c r="A1204" s="21" t="n"/>
      <c r="B1204" s="31" t="n"/>
      <c r="C1204" s="22" t="n"/>
      <c r="D1204" s="22" t="n"/>
      <c r="E1204" s="22" t="n"/>
      <c r="F1204" s="22" t="n"/>
      <c r="G1204" s="23" t="n"/>
      <c r="H1204" s="22" t="n"/>
      <c r="I1204" s="22" t="n"/>
      <c r="J1204" s="22" t="n"/>
    </row>
    <row r="1205">
      <c r="A1205" s="21" t="n"/>
      <c r="B1205" s="31" t="n"/>
      <c r="C1205" s="22" t="n"/>
      <c r="D1205" s="22" t="n"/>
      <c r="E1205" s="22" t="n"/>
      <c r="F1205" s="22" t="n"/>
      <c r="G1205" s="23" t="n"/>
      <c r="H1205" s="22" t="n"/>
      <c r="I1205" s="22" t="n"/>
      <c r="J1205" s="22" t="n"/>
    </row>
    <row r="1206">
      <c r="A1206" s="21" t="n"/>
      <c r="B1206" s="31" t="n"/>
      <c r="C1206" s="22" t="n"/>
      <c r="D1206" s="22" t="n"/>
      <c r="E1206" s="22" t="n"/>
      <c r="F1206" s="22" t="n"/>
      <c r="G1206" s="23" t="n"/>
      <c r="H1206" s="22" t="n"/>
      <c r="I1206" s="22" t="n"/>
      <c r="J1206" s="22" t="n"/>
    </row>
    <row r="1207">
      <c r="A1207" s="21" t="n"/>
      <c r="B1207" s="31" t="n"/>
      <c r="C1207" s="22" t="n"/>
      <c r="D1207" s="22" t="n"/>
      <c r="E1207" s="22" t="n"/>
      <c r="F1207" s="22" t="n"/>
      <c r="G1207" s="23" t="n"/>
      <c r="H1207" s="22" t="n"/>
      <c r="I1207" s="22" t="n"/>
      <c r="J1207" s="22" t="n"/>
    </row>
    <row r="1208">
      <c r="A1208" s="21" t="n"/>
      <c r="B1208" s="31" t="n"/>
      <c r="C1208" s="22" t="n"/>
      <c r="D1208" s="22" t="n"/>
      <c r="E1208" s="22" t="n"/>
      <c r="F1208" s="22" t="n"/>
      <c r="G1208" s="23" t="n"/>
      <c r="H1208" s="22" t="n"/>
      <c r="I1208" s="22" t="n"/>
      <c r="J1208" s="22" t="n"/>
    </row>
    <row r="1209">
      <c r="A1209" s="21" t="n"/>
      <c r="B1209" s="31" t="n"/>
      <c r="C1209" s="22" t="n"/>
      <c r="D1209" s="22" t="n"/>
      <c r="E1209" s="22" t="n"/>
      <c r="F1209" s="22" t="n"/>
      <c r="G1209" s="23" t="n"/>
      <c r="H1209" s="22" t="n"/>
      <c r="I1209" s="22" t="n"/>
      <c r="J1209" s="22" t="n"/>
    </row>
    <row r="1210">
      <c r="A1210" s="21" t="n"/>
      <c r="B1210" s="31" t="n"/>
      <c r="C1210" s="22" t="n"/>
      <c r="D1210" s="22" t="n"/>
      <c r="E1210" s="22" t="n"/>
      <c r="F1210" s="22" t="n"/>
      <c r="G1210" s="23" t="n"/>
      <c r="H1210" s="22" t="n"/>
      <c r="I1210" s="22" t="n"/>
      <c r="J1210" s="22" t="n"/>
    </row>
    <row r="1211">
      <c r="A1211" s="21" t="n"/>
      <c r="B1211" s="31" t="n"/>
      <c r="C1211" s="22" t="n"/>
      <c r="D1211" s="22" t="n"/>
      <c r="E1211" s="22" t="n"/>
      <c r="F1211" s="22" t="n"/>
      <c r="G1211" s="23" t="n"/>
      <c r="H1211" s="22" t="n"/>
      <c r="I1211" s="22" t="n"/>
      <c r="J1211" s="22" t="n"/>
    </row>
    <row r="1212">
      <c r="A1212" s="21" t="n"/>
      <c r="B1212" s="31" t="n"/>
      <c r="C1212" s="22" t="n"/>
      <c r="D1212" s="22" t="n"/>
      <c r="E1212" s="22" t="n"/>
      <c r="F1212" s="22" t="n"/>
      <c r="G1212" s="23" t="n"/>
      <c r="H1212" s="22" t="n"/>
      <c r="I1212" s="22" t="n"/>
      <c r="J1212" s="22" t="n"/>
    </row>
    <row r="1213">
      <c r="A1213" s="21" t="n"/>
      <c r="B1213" s="31" t="n"/>
      <c r="C1213" s="22" t="n"/>
      <c r="D1213" s="22" t="n"/>
      <c r="E1213" s="22" t="n"/>
      <c r="F1213" s="22" t="n"/>
      <c r="G1213" s="23" t="n"/>
      <c r="H1213" s="22" t="n"/>
      <c r="I1213" s="22" t="n"/>
      <c r="J1213" s="22" t="n"/>
    </row>
    <row r="1214">
      <c r="A1214" s="21" t="n"/>
      <c r="B1214" s="31" t="n"/>
      <c r="C1214" s="22" t="n"/>
      <c r="D1214" s="22" t="n"/>
      <c r="E1214" s="22" t="n"/>
      <c r="F1214" s="22" t="n"/>
      <c r="G1214" s="23" t="n"/>
      <c r="H1214" s="22" t="n"/>
      <c r="I1214" s="22" t="n"/>
      <c r="J1214" s="22" t="n"/>
    </row>
    <row r="1215">
      <c r="A1215" s="21" t="n"/>
      <c r="B1215" s="31" t="n"/>
      <c r="C1215" s="22" t="n"/>
      <c r="D1215" s="22" t="n"/>
      <c r="E1215" s="22" t="n"/>
      <c r="F1215" s="22" t="n"/>
      <c r="G1215" s="23" t="n"/>
      <c r="H1215" s="22" t="n"/>
      <c r="I1215" s="22" t="n"/>
      <c r="J1215" s="22" t="n"/>
    </row>
    <row r="1216">
      <c r="A1216" s="21" t="n"/>
      <c r="B1216" s="31" t="n"/>
      <c r="C1216" s="22" t="n"/>
      <c r="D1216" s="22" t="n"/>
      <c r="E1216" s="22" t="n"/>
      <c r="F1216" s="22" t="n"/>
      <c r="G1216" s="23" t="n"/>
      <c r="H1216" s="22" t="n"/>
      <c r="I1216" s="22" t="n"/>
      <c r="J1216" s="22" t="n"/>
    </row>
    <row r="1217">
      <c r="A1217" s="21" t="n"/>
      <c r="B1217" s="31" t="n"/>
      <c r="C1217" s="22" t="n"/>
      <c r="D1217" s="22" t="n"/>
      <c r="E1217" s="22" t="n"/>
      <c r="F1217" s="22" t="n"/>
      <c r="G1217" s="23" t="n"/>
      <c r="H1217" s="22" t="n"/>
      <c r="I1217" s="22" t="n"/>
      <c r="J1217" s="22" t="n"/>
    </row>
    <row r="1218">
      <c r="A1218" s="21" t="n"/>
      <c r="B1218" s="31" t="n"/>
      <c r="C1218" s="22" t="n"/>
      <c r="D1218" s="22" t="n"/>
      <c r="E1218" s="22" t="n"/>
      <c r="F1218" s="22" t="n"/>
      <c r="G1218" s="23" t="n"/>
      <c r="H1218" s="22" t="n"/>
      <c r="I1218" s="22" t="n"/>
      <c r="J1218" s="22" t="n"/>
    </row>
    <row r="1219">
      <c r="A1219" s="21" t="n"/>
      <c r="B1219" s="31" t="n"/>
      <c r="C1219" s="22" t="n"/>
      <c r="D1219" s="22" t="n"/>
      <c r="E1219" s="22" t="n"/>
      <c r="F1219" s="22" t="n"/>
      <c r="G1219" s="23" t="n"/>
      <c r="H1219" s="22" t="n"/>
      <c r="I1219" s="22" t="n"/>
      <c r="J1219" s="22" t="n"/>
    </row>
    <row r="1220">
      <c r="A1220" s="21" t="n"/>
      <c r="B1220" s="31" t="n"/>
      <c r="C1220" s="22" t="n"/>
      <c r="D1220" s="22" t="n"/>
      <c r="E1220" s="22" t="n"/>
      <c r="F1220" s="22" t="n"/>
      <c r="G1220" s="23" t="n"/>
      <c r="H1220" s="22" t="n"/>
      <c r="I1220" s="22" t="n"/>
      <c r="J1220" s="22" t="n"/>
    </row>
    <row r="1221">
      <c r="A1221" s="21" t="n"/>
      <c r="B1221" s="31" t="n"/>
      <c r="C1221" s="22" t="n"/>
      <c r="D1221" s="22" t="n"/>
      <c r="E1221" s="22" t="n"/>
      <c r="F1221" s="22" t="n"/>
      <c r="G1221" s="23" t="n"/>
      <c r="H1221" s="22" t="n"/>
      <c r="I1221" s="22" t="n"/>
      <c r="J1221" s="22" t="n"/>
    </row>
    <row r="1222">
      <c r="A1222" s="21" t="n"/>
      <c r="B1222" s="31" t="n"/>
      <c r="C1222" s="22" t="n"/>
      <c r="D1222" s="22" t="n"/>
      <c r="E1222" s="22" t="n"/>
      <c r="F1222" s="22" t="n"/>
      <c r="G1222" s="23" t="n"/>
      <c r="H1222" s="22" t="n"/>
      <c r="I1222" s="22" t="n"/>
      <c r="J1222" s="22" t="n"/>
    </row>
    <row r="1223">
      <c r="A1223" s="21" t="n"/>
      <c r="B1223" s="31" t="n"/>
      <c r="C1223" s="22" t="n"/>
      <c r="D1223" s="22" t="n"/>
      <c r="E1223" s="22" t="n"/>
      <c r="F1223" s="22" t="n"/>
      <c r="G1223" s="23" t="n"/>
      <c r="H1223" s="22" t="n"/>
      <c r="I1223" s="22" t="n"/>
      <c r="J1223" s="22" t="n"/>
    </row>
    <row r="1224">
      <c r="A1224" s="21" t="n"/>
      <c r="B1224" s="31" t="n"/>
      <c r="C1224" s="22" t="n"/>
      <c r="D1224" s="22" t="n"/>
      <c r="E1224" s="22" t="n"/>
      <c r="F1224" s="22" t="n"/>
      <c r="G1224" s="23" t="n"/>
      <c r="H1224" s="22" t="n"/>
      <c r="I1224" s="22" t="n"/>
      <c r="J1224" s="22" t="n"/>
    </row>
    <row r="1225">
      <c r="A1225" s="21" t="n"/>
      <c r="B1225" s="31" t="n"/>
      <c r="C1225" s="22" t="n"/>
      <c r="D1225" s="22" t="n"/>
      <c r="E1225" s="22" t="n"/>
      <c r="F1225" s="22" t="n"/>
      <c r="G1225" s="23" t="n"/>
      <c r="H1225" s="22" t="n"/>
      <c r="I1225" s="22" t="n"/>
      <c r="J1225" s="22" t="n"/>
    </row>
    <row r="1226">
      <c r="A1226" s="21" t="n"/>
      <c r="B1226" s="31" t="n"/>
      <c r="C1226" s="22" t="n"/>
      <c r="D1226" s="22" t="n"/>
      <c r="E1226" s="22" t="n"/>
      <c r="F1226" s="22" t="n"/>
      <c r="G1226" s="23" t="n"/>
      <c r="H1226" s="22" t="n"/>
      <c r="I1226" s="22" t="n"/>
      <c r="J1226" s="22" t="n"/>
    </row>
    <row r="1227">
      <c r="A1227" s="21" t="n"/>
      <c r="B1227" s="31" t="n"/>
      <c r="C1227" s="22" t="n"/>
      <c r="D1227" s="22" t="n"/>
      <c r="E1227" s="22" t="n"/>
      <c r="F1227" s="22" t="n"/>
      <c r="G1227" s="23" t="n"/>
      <c r="H1227" s="22" t="n"/>
      <c r="I1227" s="22" t="n"/>
      <c r="J1227" s="22" t="n"/>
    </row>
    <row r="1228">
      <c r="A1228" s="21" t="n"/>
      <c r="B1228" s="31" t="n"/>
      <c r="C1228" s="22" t="n"/>
      <c r="D1228" s="22" t="n"/>
      <c r="E1228" s="22" t="n"/>
      <c r="F1228" s="22" t="n"/>
      <c r="G1228" s="23" t="n"/>
      <c r="H1228" s="22" t="n"/>
      <c r="I1228" s="22" t="n"/>
      <c r="J1228" s="22" t="n"/>
    </row>
    <row r="1229">
      <c r="A1229" s="21" t="n"/>
      <c r="B1229" s="31" t="n"/>
      <c r="C1229" s="22" t="n"/>
      <c r="D1229" s="22" t="n"/>
      <c r="E1229" s="22" t="n"/>
      <c r="F1229" s="22" t="n"/>
      <c r="G1229" s="23" t="n"/>
      <c r="H1229" s="22" t="n"/>
      <c r="I1229" s="22" t="n"/>
      <c r="J1229" s="22" t="n"/>
    </row>
    <row r="1230">
      <c r="A1230" s="21" t="n"/>
      <c r="B1230" s="31" t="n"/>
      <c r="C1230" s="22" t="n"/>
      <c r="D1230" s="22" t="n"/>
      <c r="E1230" s="22" t="n"/>
      <c r="F1230" s="22" t="n"/>
      <c r="G1230" s="23" t="n"/>
      <c r="H1230" s="22" t="n"/>
      <c r="I1230" s="22" t="n"/>
      <c r="J1230" s="22" t="n"/>
    </row>
    <row r="1231">
      <c r="A1231" s="21" t="n"/>
      <c r="B1231" s="31" t="n"/>
      <c r="C1231" s="22" t="n"/>
      <c r="D1231" s="22" t="n"/>
      <c r="E1231" s="22" t="n"/>
      <c r="F1231" s="22" t="n"/>
      <c r="G1231" s="23" t="n"/>
      <c r="H1231" s="22" t="n"/>
      <c r="I1231" s="22" t="n"/>
      <c r="J1231" s="22" t="n"/>
    </row>
    <row r="1232">
      <c r="A1232" s="21" t="n"/>
      <c r="B1232" s="31" t="n"/>
      <c r="C1232" s="22" t="n"/>
      <c r="D1232" s="22" t="n"/>
      <c r="E1232" s="22" t="n"/>
      <c r="F1232" s="22" t="n"/>
      <c r="G1232" s="23" t="n"/>
      <c r="H1232" s="22" t="n"/>
      <c r="I1232" s="22" t="n"/>
      <c r="J1232" s="22" t="n"/>
    </row>
    <row r="1233">
      <c r="A1233" s="21" t="n"/>
      <c r="B1233" s="31" t="n"/>
      <c r="C1233" s="22" t="n"/>
      <c r="D1233" s="22" t="n"/>
      <c r="E1233" s="22" t="n"/>
      <c r="F1233" s="22" t="n"/>
      <c r="G1233" s="23" t="n"/>
      <c r="H1233" s="22" t="n"/>
      <c r="I1233" s="22" t="n"/>
      <c r="J1233" s="22" t="n"/>
    </row>
    <row r="1234">
      <c r="A1234" s="21" t="n"/>
      <c r="B1234" s="31" t="n"/>
      <c r="C1234" s="22" t="n"/>
      <c r="D1234" s="22" t="n"/>
      <c r="E1234" s="22" t="n"/>
      <c r="F1234" s="22" t="n"/>
      <c r="G1234" s="23" t="n"/>
      <c r="H1234" s="22" t="n"/>
      <c r="I1234" s="22" t="n"/>
      <c r="J1234" s="22" t="n"/>
    </row>
    <row r="1235">
      <c r="A1235" s="21" t="n"/>
      <c r="B1235" s="31" t="n"/>
      <c r="C1235" s="22" t="n"/>
      <c r="D1235" s="22" t="n"/>
      <c r="E1235" s="22" t="n"/>
      <c r="F1235" s="22" t="n"/>
      <c r="G1235" s="23" t="n"/>
      <c r="H1235" s="22" t="n"/>
      <c r="I1235" s="22" t="n"/>
      <c r="J1235" s="22" t="n"/>
    </row>
    <row r="1236">
      <c r="A1236" s="21" t="n"/>
      <c r="B1236" s="31" t="n"/>
      <c r="C1236" s="22" t="n"/>
      <c r="D1236" s="22" t="n"/>
      <c r="E1236" s="22" t="n"/>
      <c r="F1236" s="22" t="n"/>
      <c r="G1236" s="23" t="n"/>
      <c r="H1236" s="22" t="n"/>
      <c r="I1236" s="22" t="n"/>
      <c r="J1236" s="22" t="n"/>
    </row>
    <row r="1237">
      <c r="A1237" s="21" t="n"/>
      <c r="B1237" s="31" t="n"/>
      <c r="C1237" s="22" t="n"/>
      <c r="D1237" s="22" t="n"/>
      <c r="E1237" s="22" t="n"/>
      <c r="F1237" s="22" t="n"/>
      <c r="G1237" s="23" t="n"/>
      <c r="H1237" s="22" t="n"/>
      <c r="I1237" s="22" t="n"/>
      <c r="J1237" s="22" t="n"/>
    </row>
    <row r="1238">
      <c r="A1238" s="21" t="n"/>
      <c r="B1238" s="31" t="n"/>
      <c r="C1238" s="22" t="n"/>
      <c r="D1238" s="22" t="n"/>
      <c r="E1238" s="22" t="n"/>
      <c r="F1238" s="22" t="n"/>
      <c r="G1238" s="23" t="n"/>
      <c r="H1238" s="22" t="n"/>
      <c r="I1238" s="22" t="n"/>
      <c r="J1238" s="22" t="n"/>
    </row>
    <row r="1239">
      <c r="A1239" s="21" t="n"/>
      <c r="B1239" s="31" t="n"/>
      <c r="C1239" s="22" t="n"/>
      <c r="D1239" s="22" t="n"/>
      <c r="E1239" s="22" t="n"/>
      <c r="F1239" s="22" t="n"/>
      <c r="G1239" s="23" t="n"/>
      <c r="H1239" s="22" t="n"/>
      <c r="I1239" s="22" t="n"/>
      <c r="J1239" s="22" t="n"/>
    </row>
    <row r="1240">
      <c r="A1240" s="21" t="n"/>
      <c r="B1240" s="31" t="n"/>
      <c r="C1240" s="22" t="n"/>
      <c r="D1240" s="22" t="n"/>
      <c r="E1240" s="22" t="n"/>
      <c r="F1240" s="22" t="n"/>
      <c r="G1240" s="23" t="n"/>
      <c r="H1240" s="22" t="n"/>
      <c r="I1240" s="22" t="n"/>
      <c r="J1240" s="22" t="n"/>
    </row>
    <row r="1241">
      <c r="A1241" s="21" t="n"/>
      <c r="B1241" s="31" t="n"/>
      <c r="C1241" s="22" t="n"/>
      <c r="D1241" s="22" t="n"/>
      <c r="E1241" s="22" t="n"/>
      <c r="F1241" s="22" t="n"/>
      <c r="G1241" s="23" t="n"/>
      <c r="H1241" s="22" t="n"/>
      <c r="I1241" s="22" t="n"/>
      <c r="J1241" s="22" t="n"/>
    </row>
    <row r="1242">
      <c r="A1242" s="21" t="n"/>
      <c r="B1242" s="31" t="n"/>
      <c r="C1242" s="22" t="n"/>
      <c r="D1242" s="22" t="n"/>
      <c r="E1242" s="22" t="n"/>
      <c r="F1242" s="22" t="n"/>
      <c r="G1242" s="23" t="n"/>
      <c r="H1242" s="22" t="n"/>
      <c r="I1242" s="22" t="n"/>
      <c r="J1242" s="22" t="n"/>
    </row>
    <row r="1243">
      <c r="A1243" s="21" t="n"/>
      <c r="B1243" s="31" t="n"/>
      <c r="C1243" s="22" t="n"/>
      <c r="D1243" s="22" t="n"/>
      <c r="E1243" s="22" t="n"/>
      <c r="F1243" s="22" t="n"/>
      <c r="G1243" s="23" t="n"/>
      <c r="H1243" s="22" t="n"/>
      <c r="I1243" s="22" t="n"/>
      <c r="J1243" s="22" t="n"/>
    </row>
    <row r="1244">
      <c r="A1244" s="21" t="n"/>
      <c r="B1244" s="31" t="n"/>
      <c r="C1244" s="22" t="n"/>
      <c r="D1244" s="22" t="n"/>
      <c r="E1244" s="22" t="n"/>
      <c r="F1244" s="22" t="n"/>
      <c r="G1244" s="23" t="n"/>
      <c r="H1244" s="22" t="n"/>
      <c r="I1244" s="22" t="n"/>
      <c r="J1244" s="22" t="n"/>
    </row>
    <row r="1245">
      <c r="A1245" s="21" t="n"/>
      <c r="B1245" s="31" t="n"/>
      <c r="C1245" s="22" t="n"/>
      <c r="D1245" s="22" t="n"/>
      <c r="E1245" s="22" t="n"/>
      <c r="F1245" s="22" t="n"/>
      <c r="G1245" s="23" t="n"/>
      <c r="H1245" s="22" t="n"/>
      <c r="I1245" s="22" t="n"/>
      <c r="J1245" s="22" t="n"/>
    </row>
    <row r="1246">
      <c r="A1246" s="21" t="n"/>
      <c r="B1246" s="31" t="n"/>
      <c r="C1246" s="22" t="n"/>
      <c r="D1246" s="22" t="n"/>
      <c r="E1246" s="22" t="n"/>
      <c r="F1246" s="22" t="n"/>
      <c r="G1246" s="23" t="n"/>
      <c r="H1246" s="22" t="n"/>
      <c r="I1246" s="22" t="n"/>
      <c r="J1246" s="22" t="n"/>
    </row>
    <row r="1247">
      <c r="A1247" s="21" t="n"/>
      <c r="B1247" s="31" t="n"/>
      <c r="C1247" s="22" t="n"/>
      <c r="D1247" s="22" t="n"/>
      <c r="E1247" s="22" t="n"/>
      <c r="F1247" s="22" t="n"/>
      <c r="G1247" s="23" t="n"/>
      <c r="H1247" s="22" t="n"/>
      <c r="I1247" s="22" t="n"/>
      <c r="J1247" s="22" t="n"/>
    </row>
    <row r="1248">
      <c r="A1248" s="21" t="n"/>
      <c r="B1248" s="31" t="n"/>
      <c r="C1248" s="22" t="n"/>
      <c r="D1248" s="22" t="n"/>
      <c r="E1248" s="22" t="n"/>
      <c r="F1248" s="22" t="n"/>
      <c r="G1248" s="23" t="n"/>
      <c r="H1248" s="22" t="n"/>
      <c r="I1248" s="22" t="n"/>
      <c r="J1248" s="22" t="n"/>
    </row>
    <row r="1249">
      <c r="A1249" s="21" t="n"/>
      <c r="B1249" s="31" t="n"/>
      <c r="C1249" s="22" t="n"/>
      <c r="D1249" s="22" t="n"/>
      <c r="E1249" s="22" t="n"/>
      <c r="F1249" s="22" t="n"/>
      <c r="G1249" s="23" t="n"/>
      <c r="H1249" s="22" t="n"/>
      <c r="I1249" s="22" t="n"/>
      <c r="J1249" s="22" t="n"/>
    </row>
    <row r="1250">
      <c r="A1250" s="21" t="n"/>
      <c r="B1250" s="31" t="n"/>
      <c r="C1250" s="22" t="n"/>
      <c r="D1250" s="22" t="n"/>
      <c r="E1250" s="22" t="n"/>
      <c r="F1250" s="22" t="n"/>
      <c r="G1250" s="23" t="n"/>
      <c r="H1250" s="22" t="n"/>
      <c r="I1250" s="22" t="n"/>
      <c r="J1250" s="22" t="n"/>
    </row>
    <row r="1251">
      <c r="A1251" s="21" t="n"/>
      <c r="B1251" s="31" t="n"/>
      <c r="C1251" s="22" t="n"/>
      <c r="D1251" s="22" t="n"/>
      <c r="E1251" s="22" t="n"/>
      <c r="F1251" s="22" t="n"/>
      <c r="G1251" s="23" t="n"/>
      <c r="H1251" s="22" t="n"/>
      <c r="I1251" s="22" t="n"/>
      <c r="J1251" s="22" t="n"/>
    </row>
    <row r="1252">
      <c r="A1252" s="21" t="n"/>
      <c r="B1252" s="31" t="n"/>
      <c r="C1252" s="22" t="n"/>
      <c r="D1252" s="22" t="n"/>
      <c r="E1252" s="22" t="n"/>
      <c r="F1252" s="22" t="n"/>
      <c r="G1252" s="23" t="n"/>
      <c r="H1252" s="22" t="n"/>
      <c r="I1252" s="22" t="n"/>
      <c r="J1252" s="22" t="n"/>
    </row>
    <row r="1253">
      <c r="A1253" s="21" t="n"/>
      <c r="B1253" s="31" t="n"/>
      <c r="C1253" s="22" t="n"/>
      <c r="D1253" s="22" t="n"/>
      <c r="E1253" s="22" t="n"/>
      <c r="F1253" s="22" t="n"/>
      <c r="G1253" s="23" t="n"/>
      <c r="H1253" s="22" t="n"/>
      <c r="I1253" s="22" t="n"/>
      <c r="J1253" s="22" t="n"/>
    </row>
    <row r="1254">
      <c r="A1254" s="21" t="n"/>
      <c r="B1254" s="31" t="n"/>
      <c r="C1254" s="22" t="n"/>
      <c r="D1254" s="22" t="n"/>
      <c r="E1254" s="22" t="n"/>
      <c r="F1254" s="22" t="n"/>
      <c r="G1254" s="23" t="n"/>
      <c r="H1254" s="22" t="n"/>
      <c r="I1254" s="22" t="n"/>
      <c r="J1254" s="22" t="n"/>
    </row>
    <row r="1255">
      <c r="A1255" s="21" t="n"/>
      <c r="B1255" s="31" t="n"/>
      <c r="C1255" s="22" t="n"/>
      <c r="D1255" s="22" t="n"/>
      <c r="E1255" s="22" t="n"/>
      <c r="F1255" s="22" t="n"/>
      <c r="G1255" s="23" t="n"/>
      <c r="H1255" s="22" t="n"/>
      <c r="I1255" s="22" t="n"/>
      <c r="J1255" s="22" t="n"/>
    </row>
    <row r="1256">
      <c r="A1256" s="21" t="n"/>
      <c r="B1256" s="31" t="n"/>
      <c r="C1256" s="22" t="n"/>
      <c r="D1256" s="22" t="n"/>
      <c r="E1256" s="22" t="n"/>
      <c r="F1256" s="22" t="n"/>
      <c r="G1256" s="23" t="n"/>
      <c r="H1256" s="22" t="n"/>
      <c r="I1256" s="22" t="n"/>
      <c r="J1256" s="22" t="n"/>
    </row>
    <row r="1257">
      <c r="A1257" s="21" t="n"/>
      <c r="B1257" s="31" t="n"/>
      <c r="C1257" s="22" t="n"/>
      <c r="D1257" s="22" t="n"/>
      <c r="E1257" s="22" t="n"/>
      <c r="F1257" s="22" t="n"/>
      <c r="G1257" s="23" t="n"/>
      <c r="H1257" s="22" t="n"/>
      <c r="I1257" s="22" t="n"/>
      <c r="J1257" s="22" t="n"/>
    </row>
    <row r="1258">
      <c r="A1258" s="21" t="n"/>
      <c r="B1258" s="31" t="n"/>
      <c r="C1258" s="22" t="n"/>
      <c r="D1258" s="22" t="n"/>
      <c r="E1258" s="22" t="n"/>
      <c r="F1258" s="22" t="n"/>
      <c r="G1258" s="23" t="n"/>
      <c r="H1258" s="22" t="n"/>
      <c r="I1258" s="22" t="n"/>
      <c r="J1258" s="22" t="n"/>
    </row>
    <row r="1259">
      <c r="A1259" s="21" t="n"/>
      <c r="B1259" s="31" t="n"/>
      <c r="C1259" s="22" t="n"/>
      <c r="D1259" s="22" t="n"/>
      <c r="E1259" s="22" t="n"/>
      <c r="F1259" s="22" t="n"/>
      <c r="G1259" s="23" t="n"/>
      <c r="H1259" s="22" t="n"/>
      <c r="I1259" s="22" t="n"/>
      <c r="J1259" s="22" t="n"/>
    </row>
    <row r="1260">
      <c r="A1260" s="21" t="n"/>
      <c r="B1260" s="31" t="n"/>
      <c r="C1260" s="22" t="n"/>
      <c r="D1260" s="22" t="n"/>
      <c r="E1260" s="22" t="n"/>
      <c r="F1260" s="22" t="n"/>
      <c r="G1260" s="23" t="n"/>
      <c r="H1260" s="22" t="n"/>
      <c r="I1260" s="22" t="n"/>
      <c r="J1260" s="22" t="n"/>
    </row>
    <row r="1261">
      <c r="A1261" s="21" t="n"/>
      <c r="B1261" s="31" t="n"/>
      <c r="C1261" s="22" t="n"/>
      <c r="D1261" s="22" t="n"/>
      <c r="E1261" s="22" t="n"/>
      <c r="F1261" s="22" t="n"/>
      <c r="G1261" s="23" t="n"/>
      <c r="H1261" s="22" t="n"/>
      <c r="I1261" s="22" t="n"/>
      <c r="J1261" s="22" t="n"/>
    </row>
    <row r="1262">
      <c r="A1262" s="21" t="n"/>
      <c r="B1262" s="31" t="n"/>
      <c r="C1262" s="22" t="n"/>
      <c r="D1262" s="22" t="n"/>
      <c r="E1262" s="22" t="n"/>
      <c r="F1262" s="22" t="n"/>
      <c r="G1262" s="23" t="n"/>
      <c r="H1262" s="22" t="n"/>
      <c r="I1262" s="22" t="n"/>
      <c r="J1262" s="22" t="n"/>
    </row>
    <row r="1263">
      <c r="A1263" s="21" t="n"/>
      <c r="B1263" s="31" t="n"/>
      <c r="C1263" s="22" t="n"/>
      <c r="D1263" s="22" t="n"/>
      <c r="E1263" s="22" t="n"/>
      <c r="F1263" s="22" t="n"/>
      <c r="G1263" s="23" t="n"/>
      <c r="H1263" s="22" t="n"/>
      <c r="I1263" s="22" t="n"/>
      <c r="J1263" s="22" t="n"/>
    </row>
    <row r="1264">
      <c r="A1264" s="21" t="n"/>
      <c r="B1264" s="31" t="n"/>
      <c r="C1264" s="22" t="n"/>
      <c r="D1264" s="22" t="n"/>
      <c r="E1264" s="22" t="n"/>
      <c r="F1264" s="22" t="n"/>
      <c r="G1264" s="23" t="n"/>
      <c r="H1264" s="22" t="n"/>
      <c r="I1264" s="22" t="n"/>
      <c r="J1264" s="22" t="n"/>
    </row>
    <row r="1265">
      <c r="A1265" s="21" t="n"/>
      <c r="B1265" s="31" t="n"/>
      <c r="C1265" s="22" t="n"/>
      <c r="D1265" s="22" t="n"/>
      <c r="E1265" s="22" t="n"/>
      <c r="F1265" s="22" t="n"/>
      <c r="G1265" s="23" t="n"/>
      <c r="H1265" s="22" t="n"/>
      <c r="I1265" s="22" t="n"/>
      <c r="J1265" s="22" t="n"/>
    </row>
    <row r="1266">
      <c r="A1266" s="21" t="n"/>
      <c r="B1266" s="31" t="n"/>
      <c r="C1266" s="22" t="n"/>
      <c r="D1266" s="22" t="n"/>
      <c r="E1266" s="22" t="n"/>
      <c r="F1266" s="22" t="n"/>
      <c r="G1266" s="23" t="n"/>
      <c r="H1266" s="22" t="n"/>
      <c r="I1266" s="22" t="n"/>
      <c r="J1266" s="22" t="n"/>
    </row>
    <row r="1267">
      <c r="A1267" s="21" t="n"/>
      <c r="B1267" s="31" t="n"/>
      <c r="C1267" s="22" t="n"/>
      <c r="D1267" s="22" t="n"/>
      <c r="E1267" s="22" t="n"/>
      <c r="F1267" s="22" t="n"/>
      <c r="G1267" s="23" t="n"/>
      <c r="H1267" s="22" t="n"/>
      <c r="I1267" s="22" t="n"/>
      <c r="J1267" s="22" t="n"/>
    </row>
    <row r="1268">
      <c r="A1268" s="21" t="n"/>
      <c r="B1268" s="31" t="n"/>
      <c r="C1268" s="22" t="n"/>
      <c r="D1268" s="22" t="n"/>
      <c r="E1268" s="22" t="n"/>
      <c r="F1268" s="22" t="n"/>
      <c r="G1268" s="23" t="n"/>
      <c r="H1268" s="22" t="n"/>
      <c r="I1268" s="22" t="n"/>
      <c r="J1268" s="22" t="n"/>
    </row>
    <row r="1269">
      <c r="A1269" s="21" t="n"/>
      <c r="B1269" s="31" t="n"/>
      <c r="C1269" s="22" t="n"/>
      <c r="D1269" s="22" t="n"/>
      <c r="E1269" s="22" t="n"/>
      <c r="F1269" s="22" t="n"/>
      <c r="G1269" s="23" t="n"/>
      <c r="H1269" s="22" t="n"/>
      <c r="I1269" s="22" t="n"/>
      <c r="J1269" s="22" t="n"/>
    </row>
    <row r="1270">
      <c r="A1270" s="21" t="n"/>
      <c r="B1270" s="31" t="n"/>
      <c r="C1270" s="22" t="n"/>
      <c r="D1270" s="22" t="n"/>
      <c r="E1270" s="22" t="n"/>
      <c r="F1270" s="22" t="n"/>
      <c r="G1270" s="23" t="n"/>
      <c r="H1270" s="22" t="n"/>
      <c r="I1270" s="22" t="n"/>
      <c r="J1270" s="22" t="n"/>
    </row>
    <row r="1271">
      <c r="A1271" s="21" t="n"/>
      <c r="B1271" s="31" t="n"/>
      <c r="C1271" s="22" t="n"/>
      <c r="D1271" s="22" t="n"/>
      <c r="E1271" s="22" t="n"/>
      <c r="F1271" s="22" t="n"/>
      <c r="G1271" s="23" t="n"/>
      <c r="H1271" s="22" t="n"/>
      <c r="I1271" s="22" t="n"/>
      <c r="J1271" s="22" t="n"/>
    </row>
    <row r="1272">
      <c r="A1272" s="21" t="n"/>
      <c r="B1272" s="31" t="n"/>
      <c r="C1272" s="22" t="n"/>
      <c r="D1272" s="22" t="n"/>
      <c r="E1272" s="22" t="n"/>
      <c r="F1272" s="22" t="n"/>
      <c r="G1272" s="23" t="n"/>
      <c r="H1272" s="22" t="n"/>
      <c r="I1272" s="22" t="n"/>
      <c r="J1272" s="22" t="n"/>
    </row>
    <row r="1273">
      <c r="A1273" s="21" t="n"/>
      <c r="B1273" s="31" t="n"/>
      <c r="C1273" s="22" t="n"/>
      <c r="D1273" s="22" t="n"/>
      <c r="E1273" s="22" t="n"/>
      <c r="F1273" s="22" t="n"/>
      <c r="G1273" s="23" t="n"/>
      <c r="H1273" s="22" t="n"/>
      <c r="I1273" s="22" t="n"/>
      <c r="J1273" s="22" t="n"/>
    </row>
    <row r="1274">
      <c r="A1274" s="21" t="n"/>
      <c r="B1274" s="31" t="n"/>
      <c r="C1274" s="22" t="n"/>
      <c r="D1274" s="22" t="n"/>
      <c r="E1274" s="22" t="n"/>
      <c r="F1274" s="22" t="n"/>
      <c r="G1274" s="23" t="n"/>
      <c r="H1274" s="22" t="n"/>
      <c r="I1274" s="22" t="n"/>
      <c r="J1274" s="22" t="n"/>
    </row>
    <row r="1275">
      <c r="A1275" s="21" t="n"/>
      <c r="B1275" s="31" t="n"/>
      <c r="C1275" s="22" t="n"/>
      <c r="D1275" s="22" t="n"/>
      <c r="E1275" s="22" t="n"/>
      <c r="F1275" s="22" t="n"/>
      <c r="G1275" s="23" t="n"/>
      <c r="H1275" s="22" t="n"/>
      <c r="I1275" s="22" t="n"/>
      <c r="J1275" s="22" t="n"/>
    </row>
    <row r="1276">
      <c r="A1276" s="21" t="n"/>
      <c r="B1276" s="31" t="n"/>
      <c r="C1276" s="22" t="n"/>
      <c r="D1276" s="22" t="n"/>
      <c r="E1276" s="22" t="n"/>
      <c r="F1276" s="22" t="n"/>
      <c r="G1276" s="23" t="n"/>
      <c r="H1276" s="22" t="n"/>
      <c r="I1276" s="22" t="n"/>
      <c r="J1276" s="22" t="n"/>
    </row>
    <row r="1277">
      <c r="A1277" s="21" t="n"/>
      <c r="B1277" s="31" t="n"/>
      <c r="C1277" s="22" t="n"/>
      <c r="D1277" s="22" t="n"/>
      <c r="E1277" s="22" t="n"/>
      <c r="F1277" s="22" t="n"/>
      <c r="G1277" s="23" t="n"/>
      <c r="H1277" s="22" t="n"/>
      <c r="I1277" s="22" t="n"/>
      <c r="J1277" s="22" t="n"/>
    </row>
    <row r="1278">
      <c r="A1278" s="21" t="n"/>
      <c r="B1278" s="31" t="n"/>
      <c r="C1278" s="22" t="n"/>
      <c r="D1278" s="22" t="n"/>
      <c r="E1278" s="22" t="n"/>
      <c r="F1278" s="22" t="n"/>
      <c r="G1278" s="23" t="n"/>
      <c r="H1278" s="22" t="n"/>
      <c r="I1278" s="22" t="n"/>
      <c r="J1278" s="22" t="n"/>
    </row>
    <row r="1279">
      <c r="A1279" s="21" t="n"/>
      <c r="B1279" s="31" t="n"/>
      <c r="C1279" s="22" t="n"/>
      <c r="D1279" s="22" t="n"/>
      <c r="E1279" s="22" t="n"/>
      <c r="F1279" s="22" t="n"/>
      <c r="G1279" s="23" t="n"/>
      <c r="H1279" s="22" t="n"/>
      <c r="I1279" s="22" t="n"/>
      <c r="J1279" s="22" t="n"/>
    </row>
    <row r="1280">
      <c r="A1280" s="21" t="n"/>
      <c r="B1280" s="31" t="n"/>
      <c r="C1280" s="22" t="n"/>
      <c r="D1280" s="22" t="n"/>
      <c r="E1280" s="22" t="n"/>
      <c r="F1280" s="22" t="n"/>
      <c r="G1280" s="23" t="n"/>
      <c r="H1280" s="22" t="n"/>
      <c r="I1280" s="22" t="n"/>
      <c r="J1280" s="22" t="n"/>
    </row>
    <row r="1281">
      <c r="A1281" s="21" t="n"/>
      <c r="B1281" s="31" t="n"/>
      <c r="C1281" s="22" t="n"/>
      <c r="D1281" s="22" t="n"/>
      <c r="E1281" s="22" t="n"/>
      <c r="F1281" s="22" t="n"/>
      <c r="G1281" s="23" t="n"/>
      <c r="H1281" s="22" t="n"/>
      <c r="I1281" s="22" t="n"/>
      <c r="J1281" s="22" t="n"/>
    </row>
    <row r="1282">
      <c r="A1282" s="21" t="n"/>
      <c r="B1282" s="31" t="n"/>
      <c r="C1282" s="22" t="n"/>
      <c r="D1282" s="22" t="n"/>
      <c r="E1282" s="22" t="n"/>
      <c r="F1282" s="22" t="n"/>
      <c r="G1282" s="23" t="n"/>
      <c r="H1282" s="22" t="n"/>
      <c r="I1282" s="22" t="n"/>
      <c r="J1282" s="22" t="n"/>
    </row>
    <row r="1283">
      <c r="A1283" s="21" t="n"/>
      <c r="B1283" s="31" t="n"/>
      <c r="C1283" s="22" t="n"/>
      <c r="D1283" s="22" t="n"/>
      <c r="E1283" s="22" t="n"/>
      <c r="F1283" s="22" t="n"/>
      <c r="G1283" s="23" t="n"/>
      <c r="H1283" s="22" t="n"/>
      <c r="I1283" s="22" t="n"/>
      <c r="J1283" s="22" t="n"/>
    </row>
    <row r="1284">
      <c r="A1284" s="21" t="n"/>
      <c r="B1284" s="31" t="n"/>
      <c r="C1284" s="22" t="n"/>
      <c r="D1284" s="22" t="n"/>
      <c r="E1284" s="22" t="n"/>
      <c r="F1284" s="22" t="n"/>
      <c r="G1284" s="23" t="n"/>
      <c r="H1284" s="22" t="n"/>
      <c r="I1284" s="22" t="n"/>
      <c r="J1284" s="22" t="n"/>
    </row>
    <row r="1285">
      <c r="A1285" s="21" t="n"/>
      <c r="B1285" s="31" t="n"/>
      <c r="C1285" s="22" t="n"/>
      <c r="D1285" s="22" t="n"/>
      <c r="E1285" s="22" t="n"/>
      <c r="F1285" s="22" t="n"/>
      <c r="G1285" s="23" t="n"/>
      <c r="H1285" s="22" t="n"/>
      <c r="I1285" s="22" t="n"/>
      <c r="J1285" s="22" t="n"/>
    </row>
    <row r="1286">
      <c r="A1286" s="21" t="n"/>
      <c r="B1286" s="31" t="n"/>
      <c r="C1286" s="22" t="n"/>
      <c r="D1286" s="22" t="n"/>
      <c r="E1286" s="22" t="n"/>
      <c r="F1286" s="22" t="n"/>
      <c r="G1286" s="23" t="n"/>
      <c r="H1286" s="22" t="n"/>
      <c r="I1286" s="22" t="n"/>
      <c r="J1286" s="22" t="n"/>
    </row>
    <row r="1287">
      <c r="A1287" s="21" t="n"/>
      <c r="B1287" s="31" t="n"/>
      <c r="C1287" s="22" t="n"/>
      <c r="D1287" s="22" t="n"/>
      <c r="E1287" s="22" t="n"/>
      <c r="F1287" s="22" t="n"/>
      <c r="G1287" s="23" t="n"/>
      <c r="H1287" s="22" t="n"/>
      <c r="I1287" s="22" t="n"/>
      <c r="J1287" s="22" t="n"/>
    </row>
    <row r="1288">
      <c r="A1288" s="21" t="n"/>
      <c r="B1288" s="31" t="n"/>
      <c r="C1288" s="22" t="n"/>
      <c r="D1288" s="22" t="n"/>
      <c r="E1288" s="22" t="n"/>
      <c r="F1288" s="22" t="n"/>
      <c r="G1288" s="23" t="n"/>
      <c r="H1288" s="22" t="n"/>
      <c r="I1288" s="22" t="n"/>
      <c r="J1288" s="22" t="n"/>
    </row>
    <row r="1289">
      <c r="A1289" s="21" t="n"/>
      <c r="B1289" s="31" t="n"/>
      <c r="C1289" s="22" t="n"/>
      <c r="D1289" s="22" t="n"/>
      <c r="E1289" s="22" t="n"/>
      <c r="F1289" s="22" t="n"/>
      <c r="G1289" s="23" t="n"/>
      <c r="H1289" s="22" t="n"/>
      <c r="I1289" s="22" t="n"/>
      <c r="J1289" s="22" t="n"/>
    </row>
    <row r="1290">
      <c r="A1290" s="21" t="n"/>
      <c r="B1290" s="31" t="n"/>
      <c r="C1290" s="22" t="n"/>
      <c r="D1290" s="22" t="n"/>
      <c r="E1290" s="22" t="n"/>
      <c r="F1290" s="22" t="n"/>
      <c r="G1290" s="23" t="n"/>
      <c r="H1290" s="22" t="n"/>
      <c r="I1290" s="22" t="n"/>
      <c r="J1290" s="22" t="n"/>
    </row>
    <row r="1291">
      <c r="A1291" s="21" t="n"/>
      <c r="B1291" s="31" t="n"/>
      <c r="C1291" s="22" t="n"/>
      <c r="D1291" s="22" t="n"/>
      <c r="E1291" s="22" t="n"/>
      <c r="F1291" s="22" t="n"/>
      <c r="G1291" s="23" t="n"/>
      <c r="H1291" s="22" t="n"/>
      <c r="I1291" s="22" t="n"/>
      <c r="J1291" s="22" t="n"/>
    </row>
    <row r="1292">
      <c r="A1292" s="21" t="n"/>
      <c r="B1292" s="31" t="n"/>
      <c r="C1292" s="22" t="n"/>
      <c r="D1292" s="22" t="n"/>
      <c r="E1292" s="22" t="n"/>
      <c r="F1292" s="22" t="n"/>
      <c r="G1292" s="23" t="n"/>
      <c r="H1292" s="22" t="n"/>
      <c r="I1292" s="22" t="n"/>
      <c r="J1292" s="22" t="n"/>
    </row>
    <row r="1293">
      <c r="A1293" s="21" t="n"/>
      <c r="B1293" s="31" t="n"/>
      <c r="C1293" s="22" t="n"/>
      <c r="D1293" s="22" t="n"/>
      <c r="E1293" s="22" t="n"/>
      <c r="F1293" s="22" t="n"/>
      <c r="G1293" s="23" t="n"/>
      <c r="H1293" s="22" t="n"/>
      <c r="I1293" s="22" t="n"/>
      <c r="J1293" s="22" t="n"/>
    </row>
    <row r="1294">
      <c r="A1294" s="21" t="n"/>
      <c r="B1294" s="31" t="n"/>
      <c r="C1294" s="22" t="n"/>
      <c r="D1294" s="22" t="n"/>
      <c r="E1294" s="22" t="n"/>
      <c r="F1294" s="22" t="n"/>
      <c r="G1294" s="23" t="n"/>
      <c r="H1294" s="22" t="n"/>
      <c r="I1294" s="22" t="n"/>
      <c r="J1294" s="22" t="n"/>
    </row>
    <row r="1295">
      <c r="A1295" s="21" t="n"/>
      <c r="B1295" s="31" t="n"/>
      <c r="C1295" s="22" t="n"/>
      <c r="D1295" s="22" t="n"/>
      <c r="E1295" s="22" t="n"/>
      <c r="F1295" s="22" t="n"/>
      <c r="G1295" s="23" t="n"/>
      <c r="H1295" s="22" t="n"/>
      <c r="I1295" s="22" t="n"/>
      <c r="J1295" s="22" t="n"/>
    </row>
    <row r="1296">
      <c r="A1296" s="21" t="n"/>
      <c r="B1296" s="31" t="n"/>
      <c r="C1296" s="22" t="n"/>
      <c r="D1296" s="22" t="n"/>
      <c r="E1296" s="22" t="n"/>
      <c r="F1296" s="22" t="n"/>
      <c r="G1296" s="23" t="n"/>
      <c r="H1296" s="22" t="n"/>
      <c r="I1296" s="22" t="n"/>
      <c r="J1296" s="22" t="n"/>
    </row>
    <row r="1297">
      <c r="A1297" s="21" t="n"/>
      <c r="B1297" s="31" t="n"/>
      <c r="C1297" s="22" t="n"/>
      <c r="D1297" s="22" t="n"/>
      <c r="E1297" s="22" t="n"/>
      <c r="F1297" s="22" t="n"/>
      <c r="G1297" s="23" t="n"/>
      <c r="H1297" s="22" t="n"/>
      <c r="I1297" s="22" t="n"/>
      <c r="J1297" s="22" t="n"/>
    </row>
    <row r="1298">
      <c r="A1298" s="21" t="n"/>
      <c r="B1298" s="31" t="n"/>
      <c r="C1298" s="22" t="n"/>
      <c r="D1298" s="22" t="n"/>
      <c r="E1298" s="22" t="n"/>
      <c r="F1298" s="22" t="n"/>
      <c r="G1298" s="23" t="n"/>
      <c r="H1298" s="22" t="n"/>
      <c r="I1298" s="22" t="n"/>
      <c r="J1298" s="22" t="n"/>
    </row>
    <row r="1299">
      <c r="A1299" s="21" t="n"/>
      <c r="B1299" s="31" t="n"/>
      <c r="C1299" s="22" t="n"/>
      <c r="D1299" s="22" t="n"/>
      <c r="E1299" s="22" t="n"/>
      <c r="F1299" s="22" t="n"/>
      <c r="G1299" s="23" t="n"/>
      <c r="H1299" s="22" t="n"/>
      <c r="I1299" s="22" t="n"/>
      <c r="J1299" s="22" t="n"/>
    </row>
    <row r="1300">
      <c r="A1300" s="21" t="n"/>
      <c r="B1300" s="31" t="n"/>
      <c r="C1300" s="22" t="n"/>
      <c r="D1300" s="22" t="n"/>
      <c r="E1300" s="22" t="n"/>
      <c r="F1300" s="22" t="n"/>
      <c r="G1300" s="23" t="n"/>
      <c r="H1300" s="22" t="n"/>
      <c r="I1300" s="22" t="n"/>
      <c r="J1300" s="22" t="n"/>
    </row>
    <row r="1301">
      <c r="A1301" s="21" t="n"/>
      <c r="B1301" s="31" t="n"/>
      <c r="C1301" s="22" t="n"/>
      <c r="D1301" s="22" t="n"/>
      <c r="E1301" s="22" t="n"/>
      <c r="F1301" s="22" t="n"/>
      <c r="G1301" s="23" t="n"/>
      <c r="H1301" s="22" t="n"/>
      <c r="I1301" s="22" t="n"/>
      <c r="J1301" s="22" t="n"/>
    </row>
    <row r="1302">
      <c r="A1302" s="21" t="n"/>
      <c r="B1302" s="31" t="n"/>
      <c r="C1302" s="22" t="n"/>
      <c r="D1302" s="22" t="n"/>
      <c r="E1302" s="22" t="n"/>
      <c r="F1302" s="22" t="n"/>
      <c r="G1302" s="23" t="n"/>
      <c r="H1302" s="22" t="n"/>
      <c r="I1302" s="22" t="n"/>
      <c r="J1302" s="22" t="n"/>
    </row>
    <row r="1303">
      <c r="A1303" s="21" t="n"/>
      <c r="B1303" s="31" t="n"/>
      <c r="C1303" s="22" t="n"/>
      <c r="D1303" s="22" t="n"/>
      <c r="E1303" s="22" t="n"/>
      <c r="F1303" s="22" t="n"/>
      <c r="G1303" s="23" t="n"/>
      <c r="H1303" s="22" t="n"/>
      <c r="I1303" s="22" t="n"/>
      <c r="J1303" s="22" t="n"/>
    </row>
    <row r="1304">
      <c r="A1304" s="21" t="n"/>
      <c r="B1304" s="31" t="n"/>
      <c r="C1304" s="22" t="n"/>
      <c r="D1304" s="22" t="n"/>
      <c r="E1304" s="22" t="n"/>
      <c r="F1304" s="22" t="n"/>
      <c r="G1304" s="23" t="n"/>
      <c r="H1304" s="22" t="n"/>
      <c r="I1304" s="22" t="n"/>
      <c r="J1304" s="22" t="n"/>
    </row>
    <row r="1305">
      <c r="A1305" s="21" t="n"/>
      <c r="B1305" s="31" t="n"/>
      <c r="C1305" s="22" t="n"/>
      <c r="D1305" s="22" t="n"/>
      <c r="E1305" s="22" t="n"/>
      <c r="F1305" s="22" t="n"/>
      <c r="G1305" s="23" t="n"/>
      <c r="H1305" s="22" t="n"/>
      <c r="I1305" s="22" t="n"/>
      <c r="J1305" s="22" t="n"/>
    </row>
    <row r="1306">
      <c r="A1306" s="21" t="n"/>
      <c r="B1306" s="31" t="n"/>
      <c r="C1306" s="22" t="n"/>
      <c r="D1306" s="22" t="n"/>
      <c r="E1306" s="22" t="n"/>
      <c r="F1306" s="22" t="n"/>
      <c r="G1306" s="23" t="n"/>
      <c r="H1306" s="22" t="n"/>
      <c r="I1306" s="22" t="n"/>
      <c r="J1306" s="22" t="n"/>
    </row>
    <row r="1307">
      <c r="A1307" s="21" t="n"/>
      <c r="B1307" s="31" t="n"/>
      <c r="C1307" s="22" t="n"/>
      <c r="D1307" s="22" t="n"/>
      <c r="E1307" s="22" t="n"/>
      <c r="F1307" s="22" t="n"/>
      <c r="G1307" s="23" t="n"/>
      <c r="H1307" s="22" t="n"/>
      <c r="I1307" s="22" t="n"/>
      <c r="J1307" s="22" t="n"/>
    </row>
    <row r="1308">
      <c r="A1308" s="21" t="n"/>
      <c r="B1308" s="31" t="n"/>
      <c r="C1308" s="22" t="n"/>
      <c r="D1308" s="22" t="n"/>
      <c r="E1308" s="22" t="n"/>
      <c r="F1308" s="22" t="n"/>
      <c r="G1308" s="23" t="n"/>
      <c r="H1308" s="22" t="n"/>
      <c r="I1308" s="22" t="n"/>
      <c r="J1308" s="22" t="n"/>
    </row>
    <row r="1309">
      <c r="A1309" s="21" t="n"/>
      <c r="B1309" s="31" t="n"/>
      <c r="C1309" s="22" t="n"/>
      <c r="D1309" s="22" t="n"/>
      <c r="E1309" s="22" t="n"/>
      <c r="F1309" s="22" t="n"/>
      <c r="G1309" s="23" t="n"/>
      <c r="H1309" s="22" t="n"/>
      <c r="I1309" s="22" t="n"/>
      <c r="J1309" s="22" t="n"/>
    </row>
    <row r="1310">
      <c r="A1310" s="21" t="n"/>
      <c r="B1310" s="31" t="n"/>
      <c r="C1310" s="22" t="n"/>
      <c r="D1310" s="22" t="n"/>
      <c r="E1310" s="22" t="n"/>
      <c r="F1310" s="22" t="n"/>
      <c r="G1310" s="23" t="n"/>
      <c r="H1310" s="22" t="n"/>
      <c r="I1310" s="22" t="n"/>
      <c r="J1310" s="22" t="n"/>
    </row>
    <row r="1311">
      <c r="A1311" s="21" t="n"/>
      <c r="B1311" s="31" t="n"/>
      <c r="C1311" s="22" t="n"/>
      <c r="D1311" s="22" t="n"/>
      <c r="E1311" s="22" t="n"/>
      <c r="F1311" s="22" t="n"/>
      <c r="G1311" s="23" t="n"/>
      <c r="H1311" s="22" t="n"/>
      <c r="I1311" s="22" t="n"/>
      <c r="J1311" s="22" t="n"/>
    </row>
    <row r="1312">
      <c r="A1312" s="21" t="n"/>
      <c r="B1312" s="31" t="n"/>
      <c r="C1312" s="22" t="n"/>
      <c r="D1312" s="22" t="n"/>
      <c r="E1312" s="22" t="n"/>
      <c r="F1312" s="22" t="n"/>
      <c r="G1312" s="23" t="n"/>
      <c r="H1312" s="22" t="n"/>
      <c r="I1312" s="22" t="n"/>
      <c r="J1312" s="22" t="n"/>
    </row>
    <row r="1313">
      <c r="A1313" s="21" t="n"/>
      <c r="B1313" s="31" t="n"/>
      <c r="C1313" s="22" t="n"/>
      <c r="D1313" s="22" t="n"/>
      <c r="E1313" s="22" t="n"/>
      <c r="F1313" s="22" t="n"/>
      <c r="G1313" s="23" t="n"/>
      <c r="H1313" s="22" t="n"/>
      <c r="I1313" s="22" t="n"/>
      <c r="J1313" s="22" t="n"/>
    </row>
    <row r="1314">
      <c r="A1314" s="21" t="n"/>
      <c r="B1314" s="31" t="n"/>
      <c r="C1314" s="22" t="n"/>
      <c r="D1314" s="22" t="n"/>
      <c r="E1314" s="22" t="n"/>
      <c r="F1314" s="22" t="n"/>
      <c r="G1314" s="23" t="n"/>
      <c r="H1314" s="22" t="n"/>
      <c r="I1314" s="22" t="n"/>
      <c r="J1314" s="22" t="n"/>
    </row>
    <row r="1315">
      <c r="A1315" s="21" t="n"/>
      <c r="B1315" s="31" t="n"/>
      <c r="C1315" s="22" t="n"/>
      <c r="D1315" s="22" t="n"/>
      <c r="E1315" s="22" t="n"/>
      <c r="F1315" s="22" t="n"/>
      <c r="G1315" s="23" t="n"/>
      <c r="H1315" s="22" t="n"/>
      <c r="I1315" s="22" t="n"/>
      <c r="J1315" s="22" t="n"/>
    </row>
    <row r="1316">
      <c r="A1316" s="21" t="n"/>
      <c r="B1316" s="31" t="n"/>
      <c r="C1316" s="22" t="n"/>
      <c r="D1316" s="22" t="n"/>
      <c r="E1316" s="22" t="n"/>
      <c r="F1316" s="22" t="n"/>
      <c r="G1316" s="23" t="n"/>
      <c r="H1316" s="22" t="n"/>
      <c r="I1316" s="22" t="n"/>
      <c r="J1316" s="22" t="n"/>
    </row>
    <row r="1317">
      <c r="A1317" s="21" t="n"/>
      <c r="B1317" s="31" t="n"/>
      <c r="C1317" s="22" t="n"/>
      <c r="D1317" s="22" t="n"/>
      <c r="E1317" s="22" t="n"/>
      <c r="F1317" s="22" t="n"/>
      <c r="G1317" s="23" t="n"/>
      <c r="H1317" s="22" t="n"/>
      <c r="I1317" s="22" t="n"/>
      <c r="J1317" s="22" t="n"/>
    </row>
    <row r="1318">
      <c r="A1318" s="21" t="n"/>
      <c r="B1318" s="31" t="n"/>
      <c r="C1318" s="22" t="n"/>
      <c r="D1318" s="22" t="n"/>
      <c r="E1318" s="22" t="n"/>
      <c r="F1318" s="22" t="n"/>
      <c r="G1318" s="23" t="n"/>
      <c r="H1318" s="22" t="n"/>
      <c r="I1318" s="22" t="n"/>
      <c r="J1318" s="22" t="n"/>
    </row>
    <row r="1319">
      <c r="A1319" s="21" t="n"/>
      <c r="B1319" s="31" t="n"/>
      <c r="C1319" s="22" t="n"/>
      <c r="D1319" s="22" t="n"/>
      <c r="E1319" s="22" t="n"/>
      <c r="F1319" s="22" t="n"/>
      <c r="G1319" s="23" t="n"/>
      <c r="H1319" s="22" t="n"/>
      <c r="I1319" s="22" t="n"/>
      <c r="J1319" s="22" t="n"/>
    </row>
    <row r="1320">
      <c r="A1320" s="21" t="n"/>
      <c r="B1320" s="31" t="n"/>
      <c r="C1320" s="22" t="n"/>
      <c r="D1320" s="22" t="n"/>
      <c r="E1320" s="22" t="n"/>
      <c r="F1320" s="22" t="n"/>
      <c r="G1320" s="23" t="n"/>
      <c r="H1320" s="22" t="n"/>
      <c r="I1320" s="22" t="n"/>
      <c r="J1320" s="22" t="n"/>
    </row>
    <row r="1321">
      <c r="A1321" s="21" t="n"/>
      <c r="B1321" s="31" t="n"/>
      <c r="C1321" s="22" t="n"/>
      <c r="D1321" s="22" t="n"/>
      <c r="E1321" s="22" t="n"/>
      <c r="F1321" s="22" t="n"/>
      <c r="G1321" s="23" t="n"/>
      <c r="H1321" s="22" t="n"/>
      <c r="I1321" s="22" t="n"/>
      <c r="J1321" s="22" t="n"/>
    </row>
    <row r="1322">
      <c r="A1322" s="21" t="n"/>
      <c r="B1322" s="31" t="n"/>
      <c r="C1322" s="22" t="n"/>
      <c r="D1322" s="22" t="n"/>
      <c r="E1322" s="22" t="n"/>
      <c r="F1322" s="22" t="n"/>
      <c r="G1322" s="23" t="n"/>
      <c r="H1322" s="22" t="n"/>
      <c r="I1322" s="22" t="n"/>
      <c r="J1322" s="22" t="n"/>
    </row>
    <row r="1323">
      <c r="A1323" s="21" t="n"/>
      <c r="B1323" s="31" t="n"/>
      <c r="C1323" s="22" t="n"/>
      <c r="D1323" s="22" t="n"/>
      <c r="E1323" s="22" t="n"/>
      <c r="F1323" s="22" t="n"/>
      <c r="G1323" s="23" t="n"/>
      <c r="H1323" s="22" t="n"/>
      <c r="I1323" s="22" t="n"/>
      <c r="J1323" s="22" t="n"/>
    </row>
    <row r="1324">
      <c r="A1324" s="21" t="n"/>
      <c r="B1324" s="31" t="n"/>
      <c r="C1324" s="22" t="n"/>
      <c r="D1324" s="22" t="n"/>
      <c r="E1324" s="22" t="n"/>
      <c r="F1324" s="22" t="n"/>
      <c r="G1324" s="23" t="n"/>
      <c r="H1324" s="22" t="n"/>
      <c r="I1324" s="22" t="n"/>
      <c r="J1324" s="22" t="n"/>
    </row>
    <row r="1325">
      <c r="A1325" s="21" t="n"/>
      <c r="B1325" s="31" t="n"/>
      <c r="C1325" s="22" t="n"/>
      <c r="D1325" s="22" t="n"/>
      <c r="E1325" s="22" t="n"/>
      <c r="F1325" s="22" t="n"/>
      <c r="G1325" s="23" t="n"/>
      <c r="H1325" s="22" t="n"/>
      <c r="I1325" s="22" t="n"/>
      <c r="J1325" s="22" t="n"/>
    </row>
    <row r="1326">
      <c r="A1326" s="21" t="n"/>
      <c r="B1326" s="31" t="n"/>
      <c r="C1326" s="22" t="n"/>
      <c r="D1326" s="22" t="n"/>
      <c r="E1326" s="22" t="n"/>
      <c r="F1326" s="22" t="n"/>
      <c r="G1326" s="23" t="n"/>
      <c r="H1326" s="22" t="n"/>
      <c r="I1326" s="22" t="n"/>
      <c r="J1326" s="22" t="n"/>
    </row>
    <row r="1327">
      <c r="A1327" s="21" t="n"/>
      <c r="B1327" s="31" t="n"/>
      <c r="C1327" s="22" t="n"/>
      <c r="D1327" s="22" t="n"/>
      <c r="E1327" s="22" t="n"/>
      <c r="F1327" s="22" t="n"/>
      <c r="G1327" s="23" t="n"/>
      <c r="H1327" s="22" t="n"/>
      <c r="I1327" s="22" t="n"/>
      <c r="J1327" s="22" t="n"/>
    </row>
    <row r="1328">
      <c r="A1328" s="21" t="n"/>
      <c r="B1328" s="31" t="n"/>
      <c r="C1328" s="22" t="n"/>
      <c r="D1328" s="22" t="n"/>
      <c r="E1328" s="22" t="n"/>
      <c r="F1328" s="22" t="n"/>
      <c r="G1328" s="23" t="n"/>
      <c r="H1328" s="22" t="n"/>
      <c r="I1328" s="22" t="n"/>
      <c r="J1328" s="22" t="n"/>
    </row>
    <row r="1329">
      <c r="A1329" s="21" t="n"/>
      <c r="B1329" s="31" t="n"/>
      <c r="C1329" s="22" t="n"/>
      <c r="D1329" s="22" t="n"/>
      <c r="E1329" s="22" t="n"/>
      <c r="F1329" s="22" t="n"/>
      <c r="G1329" s="23" t="n"/>
      <c r="H1329" s="22" t="n"/>
      <c r="I1329" s="22" t="n"/>
      <c r="J1329" s="22" t="n"/>
    </row>
    <row r="1330">
      <c r="A1330" s="21" t="n"/>
      <c r="B1330" s="31" t="n"/>
      <c r="C1330" s="22" t="n"/>
      <c r="D1330" s="22" t="n"/>
      <c r="E1330" s="22" t="n"/>
      <c r="F1330" s="22" t="n"/>
      <c r="G1330" s="23" t="n"/>
      <c r="H1330" s="22" t="n"/>
      <c r="I1330" s="22" t="n"/>
      <c r="J1330" s="22" t="n"/>
    </row>
    <row r="1331">
      <c r="A1331" s="21" t="n"/>
      <c r="B1331" s="31" t="n"/>
      <c r="C1331" s="22" t="n"/>
      <c r="D1331" s="22" t="n"/>
      <c r="E1331" s="22" t="n"/>
      <c r="F1331" s="22" t="n"/>
      <c r="G1331" s="23" t="n"/>
      <c r="H1331" s="22" t="n"/>
      <c r="I1331" s="22" t="n"/>
      <c r="J1331" s="22" t="n"/>
    </row>
    <row r="1332">
      <c r="A1332" s="21" t="n"/>
      <c r="B1332" s="31" t="n"/>
      <c r="C1332" s="22" t="n"/>
      <c r="D1332" s="22" t="n"/>
      <c r="E1332" s="22" t="n"/>
      <c r="F1332" s="22" t="n"/>
      <c r="G1332" s="23" t="n"/>
      <c r="H1332" s="22" t="n"/>
      <c r="I1332" s="22" t="n"/>
      <c r="J1332" s="22" t="n"/>
    </row>
    <row r="1333">
      <c r="A1333" s="21" t="n"/>
      <c r="B1333" s="31" t="n"/>
      <c r="C1333" s="22" t="n"/>
      <c r="D1333" s="22" t="n"/>
      <c r="E1333" s="22" t="n"/>
      <c r="F1333" s="22" t="n"/>
      <c r="G1333" s="23" t="n"/>
      <c r="H1333" s="22" t="n"/>
      <c r="I1333" s="22" t="n"/>
      <c r="J1333" s="22" t="n"/>
    </row>
    <row r="1334">
      <c r="A1334" s="21" t="n"/>
      <c r="B1334" s="31" t="n"/>
      <c r="C1334" s="22" t="n"/>
      <c r="D1334" s="22" t="n"/>
      <c r="E1334" s="22" t="n"/>
      <c r="F1334" s="22" t="n"/>
      <c r="G1334" s="23" t="n"/>
      <c r="H1334" s="22" t="n"/>
      <c r="I1334" s="22" t="n"/>
      <c r="J1334" s="22" t="n"/>
    </row>
    <row r="1335">
      <c r="A1335" s="21" t="n"/>
      <c r="B1335" s="31" t="n"/>
      <c r="C1335" s="22" t="n"/>
      <c r="D1335" s="22" t="n"/>
      <c r="E1335" s="22" t="n"/>
      <c r="F1335" s="22" t="n"/>
      <c r="G1335" s="23" t="n"/>
      <c r="H1335" s="22" t="n"/>
      <c r="I1335" s="22" t="n"/>
      <c r="J1335" s="22" t="n"/>
    </row>
    <row r="1336">
      <c r="A1336" s="21" t="n"/>
      <c r="B1336" s="31" t="n"/>
      <c r="C1336" s="22" t="n"/>
      <c r="D1336" s="22" t="n"/>
      <c r="E1336" s="22" t="n"/>
      <c r="F1336" s="22" t="n"/>
      <c r="G1336" s="23" t="n"/>
      <c r="H1336" s="22" t="n"/>
      <c r="I1336" s="22" t="n"/>
      <c r="J1336" s="22" t="n"/>
    </row>
    <row r="1337">
      <c r="A1337" s="21" t="n"/>
      <c r="B1337" s="31" t="n"/>
      <c r="C1337" s="22" t="n"/>
      <c r="D1337" s="22" t="n"/>
      <c r="E1337" s="22" t="n"/>
      <c r="F1337" s="22" t="n"/>
      <c r="G1337" s="23" t="n"/>
      <c r="H1337" s="22" t="n"/>
      <c r="I1337" s="22" t="n"/>
      <c r="J1337" s="22" t="n"/>
    </row>
    <row r="1338">
      <c r="A1338" s="21" t="n"/>
      <c r="B1338" s="31" t="n"/>
      <c r="C1338" s="22" t="n"/>
      <c r="D1338" s="22" t="n"/>
      <c r="E1338" s="22" t="n"/>
      <c r="F1338" s="22" t="n"/>
      <c r="G1338" s="23" t="n"/>
      <c r="H1338" s="22" t="n"/>
      <c r="I1338" s="22" t="n"/>
      <c r="J1338" s="22" t="n"/>
    </row>
    <row r="1339">
      <c r="A1339" s="21" t="n"/>
      <c r="B1339" s="31" t="n"/>
      <c r="C1339" s="22" t="n"/>
      <c r="D1339" s="22" t="n"/>
      <c r="E1339" s="22" t="n"/>
      <c r="F1339" s="22" t="n"/>
      <c r="G1339" s="23" t="n"/>
      <c r="H1339" s="22" t="n"/>
      <c r="I1339" s="22" t="n"/>
      <c r="J1339" s="22" t="n"/>
    </row>
    <row r="1340">
      <c r="A1340" s="21" t="n"/>
      <c r="B1340" s="31" t="n"/>
      <c r="C1340" s="22" t="n"/>
      <c r="D1340" s="22" t="n"/>
      <c r="E1340" s="22" t="n"/>
      <c r="F1340" s="22" t="n"/>
      <c r="G1340" s="23" t="n"/>
      <c r="H1340" s="22" t="n"/>
      <c r="I1340" s="22" t="n"/>
      <c r="J1340" s="22" t="n"/>
    </row>
    <row r="1341">
      <c r="A1341" s="21" t="n"/>
      <c r="B1341" s="31" t="n"/>
      <c r="C1341" s="22" t="n"/>
      <c r="D1341" s="22" t="n"/>
      <c r="E1341" s="22" t="n"/>
      <c r="F1341" s="22" t="n"/>
      <c r="G1341" s="23" t="n"/>
      <c r="H1341" s="22" t="n"/>
      <c r="I1341" s="22" t="n"/>
      <c r="J1341" s="22" t="n"/>
    </row>
    <row r="1342">
      <c r="A1342" s="21" t="n"/>
      <c r="B1342" s="31" t="n"/>
      <c r="C1342" s="22" t="n"/>
      <c r="D1342" s="22" t="n"/>
      <c r="E1342" s="22" t="n"/>
      <c r="F1342" s="22" t="n"/>
      <c r="G1342" s="23" t="n"/>
      <c r="H1342" s="22" t="n"/>
      <c r="I1342" s="22" t="n"/>
      <c r="J1342" s="22" t="n"/>
    </row>
    <row r="1343">
      <c r="A1343" s="21" t="n"/>
      <c r="B1343" s="31" t="n"/>
      <c r="C1343" s="22" t="n"/>
      <c r="D1343" s="22" t="n"/>
      <c r="E1343" s="22" t="n"/>
      <c r="F1343" s="22" t="n"/>
      <c r="G1343" s="23" t="n"/>
      <c r="H1343" s="22" t="n"/>
      <c r="I1343" s="22" t="n"/>
      <c r="J1343" s="22" t="n"/>
    </row>
    <row r="1344">
      <c r="A1344" s="21" t="n"/>
      <c r="B1344" s="31" t="n"/>
      <c r="C1344" s="22" t="n"/>
      <c r="D1344" s="22" t="n"/>
      <c r="E1344" s="22" t="n"/>
      <c r="F1344" s="22" t="n"/>
      <c r="G1344" s="23" t="n"/>
      <c r="H1344" s="22" t="n"/>
      <c r="I1344" s="22" t="n"/>
      <c r="J1344" s="22" t="n"/>
    </row>
    <row r="1345">
      <c r="A1345" s="21" t="n"/>
      <c r="B1345" s="31" t="n"/>
      <c r="C1345" s="22" t="n"/>
      <c r="D1345" s="22" t="n"/>
      <c r="E1345" s="22" t="n"/>
      <c r="F1345" s="22" t="n"/>
      <c r="G1345" s="23" t="n"/>
      <c r="H1345" s="22" t="n"/>
      <c r="I1345" s="22" t="n"/>
      <c r="J1345" s="22" t="n"/>
    </row>
    <row r="1346">
      <c r="A1346" s="21" t="n"/>
      <c r="B1346" s="31" t="n"/>
      <c r="C1346" s="22" t="n"/>
      <c r="D1346" s="22" t="n"/>
      <c r="E1346" s="22" t="n"/>
      <c r="F1346" s="22" t="n"/>
      <c r="G1346" s="23" t="n"/>
      <c r="H1346" s="22" t="n"/>
      <c r="I1346" s="22" t="n"/>
      <c r="J1346" s="22" t="n"/>
    </row>
    <row r="1347">
      <c r="A1347" s="21" t="n"/>
      <c r="B1347" s="31" t="n"/>
      <c r="C1347" s="22" t="n"/>
      <c r="D1347" s="22" t="n"/>
      <c r="E1347" s="22" t="n"/>
      <c r="F1347" s="22" t="n"/>
      <c r="G1347" s="23" t="n"/>
      <c r="H1347" s="22" t="n"/>
      <c r="I1347" s="22" t="n"/>
      <c r="J1347" s="22" t="n"/>
    </row>
    <row r="1348">
      <c r="A1348" s="21" t="n"/>
      <c r="B1348" s="31" t="n"/>
      <c r="C1348" s="22" t="n"/>
      <c r="D1348" s="22" t="n"/>
      <c r="E1348" s="22" t="n"/>
      <c r="F1348" s="22" t="n"/>
      <c r="G1348" s="23" t="n"/>
      <c r="H1348" s="22" t="n"/>
      <c r="I1348" s="22" t="n"/>
      <c r="J1348" s="22" t="n"/>
    </row>
    <row r="1349">
      <c r="A1349" s="21" t="n"/>
      <c r="B1349" s="31" t="n"/>
      <c r="C1349" s="22" t="n"/>
      <c r="D1349" s="22" t="n"/>
      <c r="E1349" s="22" t="n"/>
      <c r="F1349" s="22" t="n"/>
      <c r="G1349" s="23" t="n"/>
      <c r="H1349" s="22" t="n"/>
      <c r="I1349" s="22" t="n"/>
      <c r="J1349" s="22" t="n"/>
    </row>
    <row r="1350">
      <c r="A1350" s="21" t="n"/>
      <c r="B1350" s="31" t="n"/>
      <c r="C1350" s="22" t="n"/>
      <c r="D1350" s="22" t="n"/>
      <c r="E1350" s="22" t="n"/>
      <c r="F1350" s="22" t="n"/>
      <c r="G1350" s="23" t="n"/>
      <c r="H1350" s="22" t="n"/>
      <c r="I1350" s="22" t="n"/>
      <c r="J1350" s="22" t="n"/>
    </row>
    <row r="1351">
      <c r="A1351" s="21" t="n"/>
      <c r="B1351" s="31" t="n"/>
      <c r="C1351" s="22" t="n"/>
      <c r="D1351" s="22" t="n"/>
      <c r="E1351" s="22" t="n"/>
      <c r="F1351" s="22" t="n"/>
      <c r="G1351" s="23" t="n"/>
      <c r="H1351" s="22" t="n"/>
      <c r="I1351" s="22" t="n"/>
      <c r="J1351" s="22" t="n"/>
    </row>
    <row r="1352">
      <c r="A1352" s="21" t="n"/>
      <c r="B1352" s="31" t="n"/>
      <c r="C1352" s="22" t="n"/>
      <c r="D1352" s="22" t="n"/>
      <c r="E1352" s="22" t="n"/>
      <c r="F1352" s="22" t="n"/>
      <c r="G1352" s="23" t="n"/>
      <c r="H1352" s="22" t="n"/>
      <c r="I1352" s="22" t="n"/>
      <c r="J1352" s="22" t="n"/>
    </row>
    <row r="1353">
      <c r="A1353" s="21" t="n"/>
      <c r="B1353" s="31" t="n"/>
      <c r="C1353" s="22" t="n"/>
      <c r="D1353" s="22" t="n"/>
      <c r="E1353" s="22" t="n"/>
      <c r="F1353" s="22" t="n"/>
      <c r="G1353" s="23" t="n"/>
      <c r="H1353" s="22" t="n"/>
      <c r="I1353" s="22" t="n"/>
      <c r="J1353" s="22" t="n"/>
    </row>
    <row r="1354">
      <c r="A1354" s="21" t="n"/>
      <c r="B1354" s="31" t="n"/>
      <c r="C1354" s="22" t="n"/>
      <c r="D1354" s="22" t="n"/>
      <c r="E1354" s="22" t="n"/>
      <c r="F1354" s="22" t="n"/>
      <c r="G1354" s="23" t="n"/>
      <c r="H1354" s="22" t="n"/>
      <c r="I1354" s="22" t="n"/>
      <c r="J1354" s="22" t="n"/>
    </row>
    <row r="1355">
      <c r="A1355" s="21" t="n"/>
      <c r="B1355" s="31" t="n"/>
      <c r="C1355" s="22" t="n"/>
      <c r="D1355" s="22" t="n"/>
      <c r="E1355" s="22" t="n"/>
      <c r="F1355" s="22" t="n"/>
      <c r="G1355" s="23" t="n"/>
      <c r="H1355" s="22" t="n"/>
      <c r="I1355" s="22" t="n"/>
      <c r="J1355" s="22" t="n"/>
    </row>
    <row r="1356">
      <c r="A1356" s="21" t="n"/>
      <c r="B1356" s="31" t="n"/>
      <c r="C1356" s="22" t="n"/>
      <c r="D1356" s="22" t="n"/>
      <c r="E1356" s="22" t="n"/>
      <c r="F1356" s="22" t="n"/>
      <c r="G1356" s="23" t="n"/>
      <c r="H1356" s="22" t="n"/>
      <c r="I1356" s="22" t="n"/>
      <c r="J1356" s="22" t="n"/>
    </row>
    <row r="1357">
      <c r="A1357" s="21" t="n"/>
      <c r="B1357" s="31" t="n"/>
      <c r="C1357" s="22" t="n"/>
      <c r="D1357" s="22" t="n"/>
      <c r="E1357" s="22" t="n"/>
      <c r="F1357" s="22" t="n"/>
      <c r="G1357" s="23" t="n"/>
      <c r="H1357" s="22" t="n"/>
      <c r="I1357" s="22" t="n"/>
      <c r="J1357" s="22" t="n"/>
    </row>
    <row r="1358">
      <c r="A1358" s="21" t="n"/>
      <c r="B1358" s="31" t="n"/>
      <c r="C1358" s="22" t="n"/>
      <c r="D1358" s="22" t="n"/>
      <c r="E1358" s="22" t="n"/>
      <c r="F1358" s="22" t="n"/>
      <c r="G1358" s="23" t="n"/>
      <c r="H1358" s="22" t="n"/>
      <c r="I1358" s="22" t="n"/>
      <c r="J1358" s="22" t="n"/>
    </row>
    <row r="1359">
      <c r="A1359" s="21" t="n"/>
      <c r="B1359" s="31" t="n"/>
      <c r="C1359" s="22" t="n"/>
      <c r="D1359" s="22" t="n"/>
      <c r="E1359" s="22" t="n"/>
      <c r="F1359" s="22" t="n"/>
      <c r="G1359" s="23" t="n"/>
      <c r="H1359" s="22" t="n"/>
      <c r="I1359" s="22" t="n"/>
      <c r="J1359" s="22" t="n"/>
    </row>
    <row r="1360">
      <c r="A1360" s="21" t="n"/>
      <c r="B1360" s="31" t="n"/>
      <c r="C1360" s="22" t="n"/>
      <c r="D1360" s="22" t="n"/>
      <c r="E1360" s="22" t="n"/>
      <c r="F1360" s="22" t="n"/>
      <c r="G1360" s="23" t="n"/>
      <c r="H1360" s="22" t="n"/>
      <c r="I1360" s="22" t="n"/>
      <c r="J1360" s="22" t="n"/>
    </row>
    <row r="1361">
      <c r="A1361" s="21" t="n"/>
      <c r="B1361" s="31" t="n"/>
      <c r="C1361" s="22" t="n"/>
      <c r="D1361" s="22" t="n"/>
      <c r="E1361" s="22" t="n"/>
      <c r="F1361" s="22" t="n"/>
      <c r="G1361" s="23" t="n"/>
      <c r="H1361" s="22" t="n"/>
      <c r="I1361" s="22" t="n"/>
      <c r="J1361" s="22" t="n"/>
    </row>
    <row r="1362">
      <c r="A1362" s="21" t="n"/>
      <c r="B1362" s="31" t="n"/>
      <c r="C1362" s="22" t="n"/>
      <c r="D1362" s="22" t="n"/>
      <c r="E1362" s="22" t="n"/>
      <c r="F1362" s="22" t="n"/>
      <c r="G1362" s="23" t="n"/>
      <c r="H1362" s="22" t="n"/>
      <c r="I1362" s="22" t="n"/>
      <c r="J1362" s="22" t="n"/>
    </row>
    <row r="1363">
      <c r="A1363" s="21" t="n"/>
      <c r="B1363" s="31" t="n"/>
      <c r="C1363" s="22" t="n"/>
      <c r="D1363" s="22" t="n"/>
      <c r="E1363" s="22" t="n"/>
      <c r="F1363" s="22" t="n"/>
      <c r="G1363" s="23" t="n"/>
      <c r="H1363" s="22" t="n"/>
      <c r="I1363" s="22" t="n"/>
      <c r="J1363" s="22" t="n"/>
    </row>
    <row r="1364">
      <c r="A1364" s="21" t="n"/>
      <c r="B1364" s="31" t="n"/>
      <c r="C1364" s="22" t="n"/>
      <c r="D1364" s="22" t="n"/>
      <c r="E1364" s="22" t="n"/>
      <c r="F1364" s="22" t="n"/>
      <c r="G1364" s="23" t="n"/>
      <c r="H1364" s="22" t="n"/>
      <c r="I1364" s="22" t="n"/>
      <c r="J1364" s="22" t="n"/>
    </row>
    <row r="1365">
      <c r="A1365" s="21" t="n"/>
      <c r="B1365" s="31" t="n"/>
      <c r="C1365" s="22" t="n"/>
      <c r="D1365" s="22" t="n"/>
      <c r="E1365" s="22" t="n"/>
      <c r="F1365" s="22" t="n"/>
      <c r="G1365" s="23" t="n"/>
      <c r="H1365" s="22" t="n"/>
      <c r="I1365" s="22" t="n"/>
      <c r="J1365" s="22" t="n"/>
    </row>
    <row r="1366">
      <c r="A1366" s="21" t="n"/>
      <c r="B1366" s="31" t="n"/>
      <c r="C1366" s="22" t="n"/>
      <c r="D1366" s="22" t="n"/>
      <c r="E1366" s="22" t="n"/>
      <c r="F1366" s="22" t="n"/>
      <c r="G1366" s="23" t="n"/>
      <c r="H1366" s="22" t="n"/>
      <c r="I1366" s="22" t="n"/>
      <c r="J1366" s="22" t="n"/>
    </row>
    <row r="1367">
      <c r="A1367" s="21" t="n"/>
      <c r="B1367" s="31" t="n"/>
      <c r="C1367" s="22" t="n"/>
      <c r="D1367" s="22" t="n"/>
      <c r="E1367" s="22" t="n"/>
      <c r="F1367" s="22" t="n"/>
      <c r="G1367" s="23" t="n"/>
      <c r="H1367" s="22" t="n"/>
      <c r="I1367" s="22" t="n"/>
      <c r="J1367" s="22" t="n"/>
    </row>
    <row r="1368">
      <c r="A1368" s="21" t="n"/>
      <c r="B1368" s="31" t="n"/>
      <c r="C1368" s="22" t="n"/>
      <c r="D1368" s="22" t="n"/>
      <c r="E1368" s="22" t="n"/>
      <c r="F1368" s="22" t="n"/>
      <c r="G1368" s="23" t="n"/>
      <c r="H1368" s="22" t="n"/>
      <c r="I1368" s="22" t="n"/>
      <c r="J1368" s="22" t="n"/>
    </row>
    <row r="1369">
      <c r="A1369" s="21" t="n"/>
      <c r="B1369" s="31" t="n"/>
      <c r="C1369" s="22" t="n"/>
      <c r="D1369" s="22" t="n"/>
      <c r="E1369" s="22" t="n"/>
      <c r="F1369" s="22" t="n"/>
      <c r="G1369" s="23" t="n"/>
      <c r="H1369" s="22" t="n"/>
      <c r="I1369" s="22" t="n"/>
      <c r="J1369" s="22" t="n"/>
    </row>
    <row r="1370">
      <c r="A1370" s="21" t="n"/>
      <c r="B1370" s="31" t="n"/>
      <c r="C1370" s="22" t="n"/>
      <c r="D1370" s="22" t="n"/>
      <c r="E1370" s="22" t="n"/>
      <c r="F1370" s="22" t="n"/>
      <c r="G1370" s="23" t="n"/>
      <c r="H1370" s="22" t="n"/>
      <c r="I1370" s="22" t="n"/>
      <c r="J1370" s="22" t="n"/>
    </row>
    <row r="1371">
      <c r="A1371" s="21" t="n"/>
      <c r="B1371" s="31" t="n"/>
      <c r="C1371" s="22" t="n"/>
      <c r="D1371" s="22" t="n"/>
      <c r="E1371" s="22" t="n"/>
      <c r="F1371" s="22" t="n"/>
      <c r="G1371" s="23" t="n"/>
      <c r="H1371" s="22" t="n"/>
      <c r="I1371" s="22" t="n"/>
      <c r="J1371" s="22" t="n"/>
    </row>
    <row r="1372">
      <c r="A1372" s="21" t="n"/>
      <c r="B1372" s="31" t="n"/>
      <c r="C1372" s="22" t="n"/>
      <c r="D1372" s="22" t="n"/>
      <c r="E1372" s="22" t="n"/>
      <c r="F1372" s="22" t="n"/>
      <c r="G1372" s="23" t="n"/>
      <c r="H1372" s="22" t="n"/>
      <c r="I1372" s="22" t="n"/>
      <c r="J1372" s="22" t="n"/>
    </row>
    <row r="1373">
      <c r="A1373" s="21" t="n"/>
      <c r="B1373" s="31" t="n"/>
      <c r="C1373" s="22" t="n"/>
      <c r="D1373" s="22" t="n"/>
      <c r="E1373" s="22" t="n"/>
      <c r="F1373" s="22" t="n"/>
      <c r="G1373" s="23" t="n"/>
      <c r="H1373" s="22" t="n"/>
      <c r="I1373" s="22" t="n"/>
      <c r="J1373" s="22" t="n"/>
    </row>
    <row r="1374">
      <c r="A1374" s="21" t="n"/>
      <c r="B1374" s="31" t="n"/>
      <c r="C1374" s="22" t="n"/>
      <c r="D1374" s="22" t="n"/>
      <c r="E1374" s="22" t="n"/>
      <c r="F1374" s="22" t="n"/>
      <c r="G1374" s="23" t="n"/>
      <c r="H1374" s="22" t="n"/>
      <c r="I1374" s="22" t="n"/>
      <c r="J1374" s="22" t="n"/>
    </row>
    <row r="1375">
      <c r="A1375" s="21" t="n"/>
      <c r="B1375" s="31" t="n"/>
      <c r="C1375" s="22" t="n"/>
      <c r="D1375" s="22" t="n"/>
      <c r="E1375" s="22" t="n"/>
      <c r="F1375" s="22" t="n"/>
      <c r="G1375" s="23" t="n"/>
      <c r="H1375" s="22" t="n"/>
      <c r="I1375" s="22" t="n"/>
      <c r="J1375" s="22" t="n"/>
    </row>
    <row r="1376">
      <c r="A1376" s="21" t="n"/>
      <c r="B1376" s="31" t="n"/>
      <c r="C1376" s="22" t="n"/>
      <c r="D1376" s="22" t="n"/>
      <c r="E1376" s="22" t="n"/>
      <c r="F1376" s="22" t="n"/>
      <c r="G1376" s="23" t="n"/>
      <c r="H1376" s="22" t="n"/>
      <c r="I1376" s="22" t="n"/>
      <c r="J1376" s="22" t="n"/>
    </row>
    <row r="1377">
      <c r="A1377" s="21" t="n"/>
      <c r="B1377" s="31" t="n"/>
      <c r="C1377" s="22" t="n"/>
      <c r="D1377" s="22" t="n"/>
      <c r="E1377" s="22" t="n"/>
      <c r="F1377" s="22" t="n"/>
      <c r="G1377" s="23" t="n"/>
      <c r="H1377" s="22" t="n"/>
      <c r="I1377" s="22" t="n"/>
      <c r="J1377" s="22" t="n"/>
    </row>
    <row r="1378">
      <c r="A1378" s="21" t="n"/>
      <c r="B1378" s="31" t="n"/>
      <c r="C1378" s="22" t="n"/>
      <c r="D1378" s="22" t="n"/>
      <c r="E1378" s="22" t="n"/>
      <c r="F1378" s="22" t="n"/>
      <c r="G1378" s="23" t="n"/>
      <c r="H1378" s="22" t="n"/>
      <c r="I1378" s="22" t="n"/>
      <c r="J1378" s="22" t="n"/>
    </row>
    <row r="1379">
      <c r="A1379" s="21" t="n"/>
      <c r="B1379" s="31" t="n"/>
      <c r="C1379" s="22" t="n"/>
      <c r="D1379" s="22" t="n"/>
      <c r="E1379" s="22" t="n"/>
      <c r="F1379" s="22" t="n"/>
      <c r="G1379" s="23" t="n"/>
      <c r="H1379" s="22" t="n"/>
      <c r="I1379" s="22" t="n"/>
      <c r="J1379" s="22" t="n"/>
    </row>
    <row r="1380">
      <c r="A1380" s="21" t="n"/>
      <c r="B1380" s="31" t="n"/>
      <c r="C1380" s="22" t="n"/>
      <c r="D1380" s="22" t="n"/>
      <c r="E1380" s="22" t="n"/>
      <c r="F1380" s="22" t="n"/>
      <c r="G1380" s="23" t="n"/>
      <c r="H1380" s="22" t="n"/>
      <c r="I1380" s="22" t="n"/>
      <c r="J1380" s="22" t="n"/>
    </row>
    <row r="1381">
      <c r="A1381" s="21" t="n"/>
      <c r="B1381" s="31" t="n"/>
      <c r="C1381" s="22" t="n"/>
      <c r="D1381" s="22" t="n"/>
      <c r="E1381" s="22" t="n"/>
      <c r="F1381" s="22" t="n"/>
      <c r="G1381" s="23" t="n"/>
      <c r="H1381" s="22" t="n"/>
      <c r="I1381" s="22" t="n"/>
      <c r="J1381" s="22" t="n"/>
    </row>
    <row r="1382">
      <c r="A1382" s="21" t="n"/>
      <c r="B1382" s="31" t="n"/>
      <c r="C1382" s="22" t="n"/>
      <c r="D1382" s="22" t="n"/>
      <c r="E1382" s="22" t="n"/>
      <c r="F1382" s="22" t="n"/>
      <c r="G1382" s="23" t="n"/>
      <c r="H1382" s="22" t="n"/>
      <c r="I1382" s="22" t="n"/>
      <c r="J1382" s="22" t="n"/>
    </row>
    <row r="1383">
      <c r="A1383" s="21" t="n"/>
      <c r="B1383" s="31" t="n"/>
      <c r="C1383" s="22" t="n"/>
      <c r="D1383" s="22" t="n"/>
      <c r="E1383" s="22" t="n"/>
      <c r="F1383" s="22" t="n"/>
      <c r="G1383" s="23" t="n"/>
      <c r="H1383" s="22" t="n"/>
      <c r="I1383" s="22" t="n"/>
      <c r="J1383" s="22" t="n"/>
    </row>
    <row r="1384">
      <c r="A1384" s="21" t="n"/>
      <c r="B1384" s="31" t="n"/>
      <c r="C1384" s="22" t="n"/>
      <c r="D1384" s="22" t="n"/>
      <c r="E1384" s="22" t="n"/>
      <c r="F1384" s="22" t="n"/>
      <c r="G1384" s="23" t="n"/>
      <c r="H1384" s="22" t="n"/>
      <c r="I1384" s="22" t="n"/>
      <c r="J1384" s="22" t="n"/>
    </row>
    <row r="1385">
      <c r="A1385" s="21" t="n"/>
      <c r="B1385" s="31" t="n"/>
      <c r="C1385" s="22" t="n"/>
      <c r="D1385" s="22" t="n"/>
      <c r="E1385" s="22" t="n"/>
      <c r="F1385" s="22" t="n"/>
      <c r="G1385" s="23" t="n"/>
      <c r="H1385" s="22" t="n"/>
      <c r="I1385" s="22" t="n"/>
      <c r="J1385" s="22" t="n"/>
    </row>
    <row r="1386">
      <c r="A1386" s="21" t="n"/>
      <c r="B1386" s="31" t="n"/>
      <c r="C1386" s="22" t="n"/>
      <c r="D1386" s="22" t="n"/>
      <c r="E1386" s="22" t="n"/>
      <c r="F1386" s="22" t="n"/>
      <c r="G1386" s="23" t="n"/>
      <c r="H1386" s="22" t="n"/>
      <c r="I1386" s="22" t="n"/>
      <c r="J1386" s="22" t="n"/>
    </row>
    <row r="1387">
      <c r="A1387" s="21" t="n"/>
      <c r="B1387" s="31" t="n"/>
      <c r="C1387" s="22" t="n"/>
      <c r="D1387" s="22" t="n"/>
      <c r="E1387" s="22" t="n"/>
      <c r="F1387" s="22" t="n"/>
      <c r="G1387" s="23" t="n"/>
      <c r="H1387" s="22" t="n"/>
      <c r="I1387" s="22" t="n"/>
      <c r="J1387" s="22" t="n"/>
    </row>
    <row r="1388">
      <c r="A1388" s="21" t="n"/>
      <c r="B1388" s="31" t="n"/>
      <c r="C1388" s="22" t="n"/>
      <c r="D1388" s="22" t="n"/>
      <c r="E1388" s="22" t="n"/>
      <c r="F1388" s="22" t="n"/>
      <c r="G1388" s="23" t="n"/>
      <c r="H1388" s="22" t="n"/>
      <c r="I1388" s="22" t="n"/>
      <c r="J1388" s="22" t="n"/>
    </row>
    <row r="1389">
      <c r="A1389" s="21" t="n"/>
      <c r="B1389" s="31" t="n"/>
      <c r="C1389" s="22" t="n"/>
      <c r="D1389" s="22" t="n"/>
      <c r="E1389" s="22" t="n"/>
      <c r="F1389" s="22" t="n"/>
      <c r="G1389" s="23" t="n"/>
      <c r="H1389" s="22" t="n"/>
      <c r="I1389" s="22" t="n"/>
      <c r="J1389" s="22" t="n"/>
    </row>
    <row r="1390">
      <c r="A1390" s="21" t="n"/>
      <c r="B1390" s="31" t="n"/>
      <c r="C1390" s="22" t="n"/>
      <c r="D1390" s="22" t="n"/>
      <c r="E1390" s="22" t="n"/>
      <c r="F1390" s="22" t="n"/>
      <c r="G1390" s="23" t="n"/>
      <c r="H1390" s="22" t="n"/>
      <c r="I1390" s="22" t="n"/>
      <c r="J1390" s="22" t="n"/>
    </row>
    <row r="1391">
      <c r="A1391" s="21" t="n"/>
      <c r="B1391" s="31" t="n"/>
      <c r="C1391" s="22" t="n"/>
      <c r="D1391" s="22" t="n"/>
      <c r="E1391" s="22" t="n"/>
      <c r="F1391" s="22" t="n"/>
      <c r="G1391" s="23" t="n"/>
      <c r="H1391" s="22" t="n"/>
      <c r="I1391" s="22" t="n"/>
      <c r="J1391" s="22" t="n"/>
    </row>
    <row r="1392">
      <c r="A1392" s="21" t="n"/>
      <c r="B1392" s="31" t="n"/>
      <c r="C1392" s="22" t="n"/>
      <c r="D1392" s="22" t="n"/>
      <c r="E1392" s="22" t="n"/>
      <c r="F1392" s="22" t="n"/>
      <c r="G1392" s="23" t="n"/>
      <c r="H1392" s="22" t="n"/>
      <c r="I1392" s="22" t="n"/>
      <c r="J1392" s="22" t="n"/>
    </row>
    <row r="1393">
      <c r="A1393" s="21" t="n"/>
      <c r="B1393" s="31" t="n"/>
      <c r="C1393" s="22" t="n"/>
      <c r="D1393" s="22" t="n"/>
      <c r="E1393" s="22" t="n"/>
      <c r="F1393" s="22" t="n"/>
      <c r="G1393" s="23" t="n"/>
      <c r="H1393" s="22" t="n"/>
      <c r="I1393" s="22" t="n"/>
      <c r="J1393" s="22" t="n"/>
    </row>
    <row r="1394">
      <c r="A1394" s="21" t="n"/>
      <c r="B1394" s="31" t="n"/>
      <c r="C1394" s="22" t="n"/>
      <c r="D1394" s="22" t="n"/>
      <c r="E1394" s="22" t="n"/>
      <c r="F1394" s="22" t="n"/>
      <c r="G1394" s="23" t="n"/>
      <c r="H1394" s="22" t="n"/>
      <c r="I1394" s="22" t="n"/>
      <c r="J1394" s="22" t="n"/>
    </row>
    <row r="1395">
      <c r="A1395" s="21" t="n"/>
      <c r="B1395" s="31" t="n"/>
      <c r="C1395" s="22" t="n"/>
      <c r="D1395" s="22" t="n"/>
      <c r="E1395" s="22" t="n"/>
      <c r="F1395" s="22" t="n"/>
      <c r="G1395" s="23" t="n"/>
      <c r="H1395" s="22" t="n"/>
      <c r="I1395" s="22" t="n"/>
      <c r="J1395" s="22" t="n"/>
    </row>
    <row r="1396">
      <c r="A1396" s="21" t="n"/>
      <c r="B1396" s="31" t="n"/>
      <c r="C1396" s="22" t="n"/>
      <c r="D1396" s="22" t="n"/>
      <c r="E1396" s="22" t="n"/>
      <c r="F1396" s="22" t="n"/>
      <c r="G1396" s="23" t="n"/>
      <c r="H1396" s="22" t="n"/>
      <c r="I1396" s="22" t="n"/>
      <c r="J1396" s="22" t="n"/>
    </row>
    <row r="1397">
      <c r="A1397" s="21" t="n"/>
      <c r="B1397" s="31" t="n"/>
      <c r="C1397" s="22" t="n"/>
      <c r="D1397" s="22" t="n"/>
      <c r="E1397" s="22" t="n"/>
      <c r="F1397" s="22" t="n"/>
      <c r="G1397" s="23" t="n"/>
      <c r="H1397" s="22" t="n"/>
      <c r="I1397" s="22" t="n"/>
      <c r="J1397" s="22" t="n"/>
    </row>
    <row r="1398">
      <c r="A1398" s="21" t="n"/>
      <c r="B1398" s="31" t="n"/>
      <c r="C1398" s="22" t="n"/>
      <c r="D1398" s="22" t="n"/>
      <c r="E1398" s="22" t="n"/>
      <c r="F1398" s="22" t="n"/>
      <c r="G1398" s="23" t="n"/>
      <c r="H1398" s="22" t="n"/>
      <c r="I1398" s="22" t="n"/>
      <c r="J1398" s="22" t="n"/>
    </row>
    <row r="1399">
      <c r="A1399" s="21" t="n"/>
      <c r="B1399" s="31" t="n"/>
      <c r="C1399" s="22" t="n"/>
      <c r="D1399" s="22" t="n"/>
      <c r="E1399" s="22" t="n"/>
      <c r="F1399" s="22" t="n"/>
      <c r="G1399" s="23" t="n"/>
      <c r="H1399" s="22" t="n"/>
      <c r="I1399" s="22" t="n"/>
      <c r="J1399" s="22" t="n"/>
    </row>
    <row r="1400">
      <c r="A1400" s="21" t="n"/>
      <c r="B1400" s="31" t="n"/>
      <c r="C1400" s="22" t="n"/>
      <c r="D1400" s="22" t="n"/>
      <c r="E1400" s="22" t="n"/>
      <c r="F1400" s="22" t="n"/>
      <c r="G1400" s="23" t="n"/>
      <c r="H1400" s="22" t="n"/>
      <c r="I1400" s="22" t="n"/>
      <c r="J1400" s="22" t="n"/>
    </row>
    <row r="1401">
      <c r="A1401" s="21" t="n"/>
      <c r="B1401" s="31" t="n"/>
      <c r="C1401" s="22" t="n"/>
      <c r="D1401" s="22" t="n"/>
      <c r="E1401" s="22" t="n"/>
      <c r="F1401" s="22" t="n"/>
      <c r="G1401" s="23" t="n"/>
      <c r="H1401" s="22" t="n"/>
      <c r="I1401" s="22" t="n"/>
      <c r="J1401" s="22" t="n"/>
    </row>
    <row r="1402">
      <c r="A1402" s="21" t="n"/>
      <c r="B1402" s="31" t="n"/>
      <c r="C1402" s="22" t="n"/>
      <c r="D1402" s="22" t="n"/>
      <c r="E1402" s="22" t="n"/>
      <c r="F1402" s="22" t="n"/>
      <c r="G1402" s="23" t="n"/>
      <c r="H1402" s="22" t="n"/>
      <c r="I1402" s="22" t="n"/>
      <c r="J1402" s="22" t="n"/>
    </row>
    <row r="1403">
      <c r="A1403" s="21" t="n"/>
      <c r="B1403" s="31" t="n"/>
      <c r="C1403" s="22" t="n"/>
      <c r="D1403" s="22" t="n"/>
      <c r="E1403" s="22" t="n"/>
      <c r="F1403" s="22" t="n"/>
      <c r="G1403" s="23" t="n"/>
      <c r="H1403" s="22" t="n"/>
      <c r="I1403" s="22" t="n"/>
      <c r="J1403" s="22" t="n"/>
    </row>
    <row r="1404">
      <c r="A1404" s="21" t="n"/>
      <c r="B1404" s="31" t="n"/>
      <c r="C1404" s="22" t="n"/>
      <c r="D1404" s="22" t="n"/>
      <c r="E1404" s="22" t="n"/>
      <c r="F1404" s="22" t="n"/>
      <c r="G1404" s="23" t="n"/>
      <c r="H1404" s="22" t="n"/>
      <c r="I1404" s="22" t="n"/>
      <c r="J1404" s="22" t="n"/>
    </row>
    <row r="1405">
      <c r="A1405" s="21" t="n"/>
      <c r="B1405" s="31" t="n"/>
      <c r="C1405" s="22" t="n"/>
      <c r="D1405" s="22" t="n"/>
      <c r="E1405" s="22" t="n"/>
      <c r="F1405" s="22" t="n"/>
      <c r="G1405" s="23" t="n"/>
      <c r="H1405" s="22" t="n"/>
      <c r="I1405" s="22" t="n"/>
      <c r="J1405" s="22" t="n"/>
    </row>
    <row r="1406">
      <c r="A1406" s="21" t="n"/>
      <c r="B1406" s="31" t="n"/>
      <c r="C1406" s="22" t="n"/>
      <c r="D1406" s="22" t="n"/>
      <c r="E1406" s="22" t="n"/>
      <c r="F1406" s="22" t="n"/>
      <c r="G1406" s="23" t="n"/>
      <c r="H1406" s="22" t="n"/>
      <c r="I1406" s="22" t="n"/>
      <c r="J1406" s="22" t="n"/>
    </row>
    <row r="1407">
      <c r="A1407" s="21" t="n"/>
      <c r="B1407" s="31" t="n"/>
      <c r="C1407" s="22" t="n"/>
      <c r="D1407" s="22" t="n"/>
      <c r="E1407" s="22" t="n"/>
      <c r="F1407" s="22" t="n"/>
      <c r="G1407" s="23" t="n"/>
      <c r="H1407" s="22" t="n"/>
      <c r="I1407" s="22" t="n"/>
      <c r="J1407" s="22" t="n"/>
    </row>
    <row r="1408">
      <c r="A1408" s="21" t="n"/>
      <c r="B1408" s="31" t="n"/>
      <c r="C1408" s="22" t="n"/>
      <c r="D1408" s="22" t="n"/>
      <c r="E1408" s="22" t="n"/>
      <c r="F1408" s="22" t="n"/>
      <c r="G1408" s="23" t="n"/>
      <c r="H1408" s="22" t="n"/>
      <c r="I1408" s="22" t="n"/>
      <c r="J1408" s="22" t="n"/>
    </row>
    <row r="1409">
      <c r="A1409" s="21" t="n"/>
      <c r="B1409" s="31" t="n"/>
      <c r="C1409" s="22" t="n"/>
      <c r="D1409" s="22" t="n"/>
      <c r="E1409" s="22" t="n"/>
      <c r="F1409" s="22" t="n"/>
      <c r="G1409" s="23" t="n"/>
      <c r="H1409" s="22" t="n"/>
      <c r="I1409" s="22" t="n"/>
      <c r="J1409" s="22" t="n"/>
    </row>
    <row r="1410">
      <c r="A1410" s="21" t="n"/>
      <c r="B1410" s="31" t="n"/>
      <c r="C1410" s="22" t="n"/>
      <c r="D1410" s="22" t="n"/>
      <c r="E1410" s="22" t="n"/>
      <c r="F1410" s="22" t="n"/>
      <c r="G1410" s="23" t="n"/>
      <c r="H1410" s="22" t="n"/>
      <c r="I1410" s="22" t="n"/>
      <c r="J1410" s="22" t="n"/>
    </row>
    <row r="1411">
      <c r="A1411" s="21" t="n"/>
      <c r="B1411" s="31" t="n"/>
      <c r="C1411" s="22" t="n"/>
      <c r="D1411" s="22" t="n"/>
      <c r="E1411" s="22" t="n"/>
      <c r="F1411" s="22" t="n"/>
      <c r="G1411" s="23" t="n"/>
      <c r="H1411" s="22" t="n"/>
      <c r="I1411" s="22" t="n"/>
      <c r="J1411" s="22" t="n"/>
    </row>
    <row r="1412">
      <c r="A1412" s="21" t="n"/>
      <c r="B1412" s="31" t="n"/>
      <c r="C1412" s="22" t="n"/>
      <c r="D1412" s="22" t="n"/>
      <c r="E1412" s="22" t="n"/>
      <c r="F1412" s="22" t="n"/>
      <c r="G1412" s="23" t="n"/>
      <c r="H1412" s="22" t="n"/>
      <c r="I1412" s="22" t="n"/>
      <c r="J1412" s="22" t="n"/>
    </row>
    <row r="1413">
      <c r="A1413" s="21" t="n"/>
      <c r="B1413" s="31" t="n"/>
      <c r="C1413" s="22" t="n"/>
      <c r="D1413" s="22" t="n"/>
      <c r="E1413" s="22" t="n"/>
      <c r="F1413" s="22" t="n"/>
      <c r="G1413" s="23" t="n"/>
      <c r="H1413" s="22" t="n"/>
      <c r="I1413" s="22" t="n"/>
      <c r="J1413" s="22" t="n"/>
    </row>
    <row r="1414">
      <c r="A1414" s="21" t="n"/>
      <c r="B1414" s="31" t="n"/>
      <c r="C1414" s="22" t="n"/>
      <c r="D1414" s="22" t="n"/>
      <c r="E1414" s="22" t="n"/>
      <c r="F1414" s="22" t="n"/>
      <c r="G1414" s="23" t="n"/>
      <c r="H1414" s="22" t="n"/>
      <c r="I1414" s="22" t="n"/>
      <c r="J1414" s="22" t="n"/>
    </row>
    <row r="1415">
      <c r="A1415" s="21" t="n"/>
      <c r="B1415" s="31" t="n"/>
      <c r="C1415" s="22" t="n"/>
      <c r="D1415" s="22" t="n"/>
      <c r="E1415" s="22" t="n"/>
      <c r="F1415" s="22" t="n"/>
      <c r="G1415" s="23" t="n"/>
      <c r="H1415" s="22" t="n"/>
      <c r="I1415" s="22" t="n"/>
      <c r="J1415" s="22" t="n"/>
    </row>
    <row r="1416">
      <c r="A1416" s="21" t="n"/>
      <c r="B1416" s="31" t="n"/>
      <c r="C1416" s="22" t="n"/>
      <c r="D1416" s="22" t="n"/>
      <c r="E1416" s="22" t="n"/>
      <c r="F1416" s="22" t="n"/>
      <c r="G1416" s="23" t="n"/>
      <c r="H1416" s="22" t="n"/>
      <c r="I1416" s="22" t="n"/>
      <c r="J1416" s="22" t="n"/>
    </row>
    <row r="1417">
      <c r="A1417" s="21" t="n"/>
      <c r="B1417" s="31" t="n"/>
      <c r="C1417" s="22" t="n"/>
      <c r="D1417" s="22" t="n"/>
      <c r="E1417" s="22" t="n"/>
      <c r="F1417" s="22" t="n"/>
      <c r="G1417" s="23" t="n"/>
      <c r="H1417" s="22" t="n"/>
      <c r="I1417" s="22" t="n"/>
      <c r="J1417" s="22" t="n"/>
    </row>
    <row r="1418">
      <c r="A1418" s="21" t="n"/>
      <c r="B1418" s="31" t="n"/>
      <c r="C1418" s="22" t="n"/>
      <c r="D1418" s="22" t="n"/>
      <c r="E1418" s="22" t="n"/>
      <c r="F1418" s="22" t="n"/>
      <c r="G1418" s="23" t="n"/>
      <c r="H1418" s="22" t="n"/>
      <c r="I1418" s="22" t="n"/>
      <c r="J1418" s="22" t="n"/>
    </row>
    <row r="1419">
      <c r="A1419" s="21" t="n"/>
      <c r="B1419" s="31" t="n"/>
      <c r="C1419" s="22" t="n"/>
      <c r="D1419" s="22" t="n"/>
      <c r="E1419" s="22" t="n"/>
      <c r="F1419" s="22" t="n"/>
      <c r="G1419" s="23" t="n"/>
      <c r="H1419" s="22" t="n"/>
      <c r="I1419" s="22" t="n"/>
      <c r="J1419" s="22" t="n"/>
    </row>
    <row r="1420">
      <c r="A1420" s="21" t="n"/>
      <c r="B1420" s="31" t="n"/>
      <c r="C1420" s="22" t="n"/>
      <c r="D1420" s="22" t="n"/>
      <c r="E1420" s="22" t="n"/>
      <c r="F1420" s="22" t="n"/>
      <c r="G1420" s="23" t="n"/>
      <c r="H1420" s="22" t="n"/>
      <c r="I1420" s="22" t="n"/>
      <c r="J1420" s="22" t="n"/>
    </row>
    <row r="1421">
      <c r="A1421" s="21" t="n"/>
      <c r="B1421" s="31" t="n"/>
      <c r="C1421" s="22" t="n"/>
      <c r="D1421" s="22" t="n"/>
      <c r="E1421" s="22" t="n"/>
      <c r="F1421" s="22" t="n"/>
      <c r="G1421" s="23" t="n"/>
      <c r="H1421" s="22" t="n"/>
      <c r="I1421" s="22" t="n"/>
      <c r="J1421" s="22" t="n"/>
    </row>
    <row r="1422">
      <c r="A1422" s="21" t="n"/>
      <c r="B1422" s="31" t="n"/>
      <c r="C1422" s="22" t="n"/>
      <c r="D1422" s="22" t="n"/>
      <c r="E1422" s="22" t="n"/>
      <c r="F1422" s="22" t="n"/>
      <c r="G1422" s="23" t="n"/>
      <c r="H1422" s="22" t="n"/>
      <c r="I1422" s="22" t="n"/>
      <c r="J1422" s="22" t="n"/>
    </row>
    <row r="1423">
      <c r="A1423" s="21" t="n"/>
      <c r="B1423" s="31" t="n"/>
      <c r="C1423" s="22" t="n"/>
      <c r="D1423" s="22" t="n"/>
      <c r="E1423" s="22" t="n"/>
      <c r="F1423" s="22" t="n"/>
      <c r="G1423" s="23" t="n"/>
      <c r="H1423" s="22" t="n"/>
      <c r="I1423" s="22" t="n"/>
      <c r="J1423" s="22" t="n"/>
    </row>
    <row r="1424">
      <c r="A1424" s="21" t="n"/>
      <c r="B1424" s="31" t="n"/>
      <c r="C1424" s="22" t="n"/>
      <c r="D1424" s="22" t="n"/>
      <c r="E1424" s="22" t="n"/>
      <c r="F1424" s="22" t="n"/>
      <c r="G1424" s="23" t="n"/>
      <c r="H1424" s="22" t="n"/>
      <c r="I1424" s="22" t="n"/>
      <c r="J1424" s="22" t="n"/>
    </row>
    <row r="1425">
      <c r="A1425" s="21" t="n"/>
      <c r="B1425" s="31" t="n"/>
      <c r="C1425" s="22" t="n"/>
      <c r="D1425" s="22" t="n"/>
      <c r="E1425" s="22" t="n"/>
      <c r="F1425" s="22" t="n"/>
      <c r="G1425" s="23" t="n"/>
      <c r="H1425" s="22" t="n"/>
      <c r="I1425" s="22" t="n"/>
      <c r="J1425" s="22" t="n"/>
    </row>
    <row r="1426">
      <c r="A1426" s="21" t="n"/>
      <c r="B1426" s="31" t="n"/>
      <c r="C1426" s="22" t="n"/>
      <c r="D1426" s="22" t="n"/>
      <c r="E1426" s="22" t="n"/>
      <c r="F1426" s="22" t="n"/>
      <c r="G1426" s="23" t="n"/>
      <c r="H1426" s="22" t="n"/>
      <c r="I1426" s="22" t="n"/>
      <c r="J1426" s="22" t="n"/>
    </row>
    <row r="1427">
      <c r="A1427" s="21" t="n"/>
      <c r="B1427" s="31" t="n"/>
      <c r="C1427" s="22" t="n"/>
      <c r="D1427" s="22" t="n"/>
      <c r="E1427" s="22" t="n"/>
      <c r="F1427" s="22" t="n"/>
      <c r="G1427" s="23" t="n"/>
      <c r="H1427" s="22" t="n"/>
      <c r="I1427" s="22" t="n"/>
      <c r="J1427" s="22" t="n"/>
    </row>
    <row r="1428">
      <c r="A1428" s="21" t="n"/>
      <c r="B1428" s="31" t="n"/>
      <c r="C1428" s="22" t="n"/>
      <c r="D1428" s="22" t="n"/>
      <c r="E1428" s="22" t="n"/>
      <c r="F1428" s="22" t="n"/>
      <c r="G1428" s="23" t="n"/>
      <c r="H1428" s="22" t="n"/>
      <c r="I1428" s="22" t="n"/>
      <c r="J1428" s="22" t="n"/>
    </row>
    <row r="1429">
      <c r="A1429" s="21" t="n"/>
      <c r="B1429" s="31" t="n"/>
      <c r="C1429" s="22" t="n"/>
      <c r="D1429" s="22" t="n"/>
      <c r="E1429" s="22" t="n"/>
      <c r="F1429" s="22" t="n"/>
      <c r="G1429" s="23" t="n"/>
      <c r="H1429" s="22" t="n"/>
      <c r="I1429" s="22" t="n"/>
      <c r="J1429" s="22" t="n"/>
    </row>
    <row r="1430">
      <c r="A1430" s="21" t="n"/>
      <c r="B1430" s="31" t="n"/>
      <c r="C1430" s="22" t="n"/>
      <c r="D1430" s="22" t="n"/>
      <c r="E1430" s="22" t="n"/>
      <c r="F1430" s="22" t="n"/>
      <c r="G1430" s="23" t="n"/>
      <c r="H1430" s="22" t="n"/>
      <c r="I1430" s="22" t="n"/>
      <c r="J1430" s="22" t="n"/>
    </row>
    <row r="1431">
      <c r="A1431" s="21" t="n"/>
      <c r="B1431" s="31" t="n"/>
      <c r="C1431" s="22" t="n"/>
      <c r="D1431" s="22" t="n"/>
      <c r="E1431" s="22" t="n"/>
      <c r="F1431" s="22" t="n"/>
      <c r="G1431" s="23" t="n"/>
      <c r="H1431" s="22" t="n"/>
      <c r="I1431" s="22" t="n"/>
      <c r="J1431" s="22" t="n"/>
    </row>
    <row r="1432">
      <c r="A1432" s="21" t="n"/>
      <c r="B1432" s="31" t="n"/>
      <c r="C1432" s="22" t="n"/>
      <c r="D1432" s="22" t="n"/>
      <c r="E1432" s="22" t="n"/>
      <c r="F1432" s="22" t="n"/>
      <c r="G1432" s="23" t="n"/>
      <c r="H1432" s="22" t="n"/>
      <c r="I1432" s="22" t="n"/>
      <c r="J1432" s="22" t="n"/>
    </row>
    <row r="1433">
      <c r="A1433" s="21" t="n"/>
      <c r="B1433" s="31" t="n"/>
      <c r="C1433" s="22" t="n"/>
      <c r="D1433" s="22" t="n"/>
      <c r="E1433" s="22" t="n"/>
      <c r="F1433" s="22" t="n"/>
      <c r="G1433" s="23" t="n"/>
      <c r="H1433" s="22" t="n"/>
      <c r="I1433" s="22" t="n"/>
      <c r="J1433" s="22" t="n"/>
    </row>
    <row r="1434">
      <c r="A1434" s="21" t="n"/>
      <c r="B1434" s="31" t="n"/>
      <c r="C1434" s="22" t="n"/>
      <c r="D1434" s="22" t="n"/>
      <c r="E1434" s="22" t="n"/>
      <c r="F1434" s="22" t="n"/>
      <c r="G1434" s="23" t="n"/>
      <c r="H1434" s="22" t="n"/>
      <c r="I1434" s="22" t="n"/>
      <c r="J1434" s="22" t="n"/>
    </row>
    <row r="1435">
      <c r="A1435" s="21" t="n"/>
      <c r="B1435" s="31" t="n"/>
      <c r="C1435" s="22" t="n"/>
      <c r="D1435" s="22" t="n"/>
      <c r="E1435" s="22" t="n"/>
      <c r="F1435" s="22" t="n"/>
      <c r="G1435" s="23" t="n"/>
      <c r="H1435" s="22" t="n"/>
      <c r="I1435" s="22" t="n"/>
      <c r="J1435" s="22" t="n"/>
    </row>
    <row r="1436">
      <c r="A1436" s="21" t="n"/>
      <c r="B1436" s="31" t="n"/>
      <c r="C1436" s="22" t="n"/>
      <c r="D1436" s="22" t="n"/>
      <c r="E1436" s="22" t="n"/>
      <c r="F1436" s="22" t="n"/>
      <c r="G1436" s="23" t="n"/>
      <c r="H1436" s="22" t="n"/>
      <c r="I1436" s="22" t="n"/>
      <c r="J1436" s="22" t="n"/>
    </row>
    <row r="1437">
      <c r="A1437" s="21" t="n"/>
      <c r="B1437" s="31" t="n"/>
      <c r="C1437" s="22" t="n"/>
      <c r="D1437" s="22" t="n"/>
      <c r="E1437" s="22" t="n"/>
      <c r="F1437" s="22" t="n"/>
      <c r="G1437" s="23" t="n"/>
      <c r="H1437" s="22" t="n"/>
      <c r="I1437" s="22" t="n"/>
      <c r="J1437" s="22" t="n"/>
    </row>
    <row r="1438">
      <c r="A1438" s="21" t="n"/>
      <c r="B1438" s="31" t="n"/>
      <c r="C1438" s="22" t="n"/>
      <c r="D1438" s="22" t="n"/>
      <c r="E1438" s="22" t="n"/>
      <c r="F1438" s="22" t="n"/>
      <c r="G1438" s="23" t="n"/>
      <c r="H1438" s="22" t="n"/>
      <c r="I1438" s="22" t="n"/>
      <c r="J1438" s="22" t="n"/>
    </row>
    <row r="1439">
      <c r="A1439" s="21" t="n"/>
      <c r="B1439" s="31" t="n"/>
      <c r="C1439" s="22" t="n"/>
      <c r="D1439" s="22" t="n"/>
      <c r="E1439" s="22" t="n"/>
      <c r="F1439" s="22" t="n"/>
      <c r="G1439" s="23" t="n"/>
      <c r="H1439" s="22" t="n"/>
      <c r="I1439" s="22" t="n"/>
      <c r="J1439" s="22" t="n"/>
    </row>
    <row r="1440">
      <c r="A1440" s="21" t="n"/>
      <c r="B1440" s="31" t="n"/>
      <c r="C1440" s="22" t="n"/>
      <c r="D1440" s="22" t="n"/>
      <c r="E1440" s="22" t="n"/>
      <c r="F1440" s="22" t="n"/>
      <c r="G1440" s="23" t="n"/>
      <c r="H1440" s="22" t="n"/>
      <c r="I1440" s="22" t="n"/>
      <c r="J1440" s="22" t="n"/>
    </row>
    <row r="1441">
      <c r="A1441" s="21" t="n"/>
      <c r="B1441" s="31" t="n"/>
      <c r="C1441" s="22" t="n"/>
      <c r="D1441" s="22" t="n"/>
      <c r="E1441" s="22" t="n"/>
      <c r="F1441" s="22" t="n"/>
      <c r="G1441" s="23" t="n"/>
      <c r="H1441" s="22" t="n"/>
      <c r="I1441" s="22" t="n"/>
      <c r="J1441" s="22" t="n"/>
    </row>
    <row r="1442">
      <c r="A1442" s="21" t="n"/>
      <c r="B1442" s="31" t="n"/>
      <c r="C1442" s="22" t="n"/>
      <c r="D1442" s="22" t="n"/>
      <c r="E1442" s="22" t="n"/>
      <c r="F1442" s="22" t="n"/>
      <c r="G1442" s="23" t="n"/>
      <c r="H1442" s="22" t="n"/>
      <c r="I1442" s="22" t="n"/>
      <c r="J1442" s="22" t="n"/>
    </row>
    <row r="1443">
      <c r="A1443" s="21" t="n"/>
      <c r="B1443" s="31" t="n"/>
      <c r="C1443" s="22" t="n"/>
      <c r="D1443" s="22" t="n"/>
      <c r="E1443" s="22" t="n"/>
      <c r="F1443" s="22" t="n"/>
      <c r="G1443" s="23" t="n"/>
      <c r="H1443" s="22" t="n"/>
      <c r="I1443" s="22" t="n"/>
      <c r="J1443" s="22" t="n"/>
    </row>
    <row r="1444">
      <c r="A1444" s="21" t="n"/>
      <c r="B1444" s="31" t="n"/>
      <c r="C1444" s="22" t="n"/>
      <c r="D1444" s="22" t="n"/>
      <c r="E1444" s="22" t="n"/>
      <c r="F1444" s="22" t="n"/>
      <c r="G1444" s="23" t="n"/>
      <c r="H1444" s="22" t="n"/>
      <c r="I1444" s="22" t="n"/>
      <c r="J1444" s="22" t="n"/>
    </row>
    <row r="1445">
      <c r="A1445" s="21" t="n"/>
      <c r="B1445" s="31" t="n"/>
      <c r="C1445" s="22" t="n"/>
      <c r="D1445" s="22" t="n"/>
      <c r="E1445" s="22" t="n"/>
      <c r="F1445" s="22" t="n"/>
      <c r="G1445" s="23" t="n"/>
      <c r="H1445" s="22" t="n"/>
      <c r="I1445" s="22" t="n"/>
      <c r="J1445" s="22" t="n"/>
    </row>
    <row r="1446">
      <c r="A1446" s="21" t="n"/>
      <c r="B1446" s="31" t="n"/>
      <c r="C1446" s="22" t="n"/>
      <c r="D1446" s="22" t="n"/>
      <c r="E1446" s="22" t="n"/>
      <c r="F1446" s="22" t="n"/>
      <c r="G1446" s="23" t="n"/>
      <c r="H1446" s="22" t="n"/>
      <c r="I1446" s="22" t="n"/>
      <c r="J1446" s="22" t="n"/>
    </row>
    <row r="1447">
      <c r="A1447" s="21" t="n"/>
      <c r="B1447" s="31" t="n"/>
      <c r="C1447" s="22" t="n"/>
      <c r="D1447" s="22" t="n"/>
      <c r="E1447" s="22" t="n"/>
      <c r="F1447" s="22" t="n"/>
      <c r="G1447" s="23" t="n"/>
      <c r="H1447" s="22" t="n"/>
      <c r="I1447" s="22" t="n"/>
      <c r="J1447" s="22" t="n"/>
    </row>
    <row r="1448">
      <c r="A1448" s="21" t="n"/>
      <c r="B1448" s="31" t="n"/>
      <c r="C1448" s="22" t="n"/>
      <c r="D1448" s="22" t="n"/>
      <c r="E1448" s="22" t="n"/>
      <c r="F1448" s="22" t="n"/>
      <c r="G1448" s="23" t="n"/>
      <c r="H1448" s="22" t="n"/>
      <c r="I1448" s="22" t="n"/>
      <c r="J1448" s="22" t="n"/>
    </row>
    <row r="1449">
      <c r="A1449" s="21" t="n"/>
      <c r="B1449" s="31" t="n"/>
      <c r="C1449" s="22" t="n"/>
      <c r="D1449" s="22" t="n"/>
      <c r="E1449" s="22" t="n"/>
      <c r="F1449" s="22" t="n"/>
      <c r="G1449" s="23" t="n"/>
      <c r="H1449" s="22" t="n"/>
      <c r="I1449" s="22" t="n"/>
      <c r="J1449" s="22" t="n"/>
    </row>
    <row r="1450">
      <c r="A1450" s="21" t="n"/>
      <c r="B1450" s="31" t="n"/>
      <c r="C1450" s="22" t="n"/>
      <c r="D1450" s="22" t="n"/>
      <c r="E1450" s="22" t="n"/>
      <c r="F1450" s="22" t="n"/>
      <c r="G1450" s="23" t="n"/>
      <c r="H1450" s="22" t="n"/>
      <c r="I1450" s="22" t="n"/>
      <c r="J1450" s="22" t="n"/>
    </row>
    <row r="1451">
      <c r="A1451" s="21" t="n"/>
      <c r="B1451" s="31" t="n"/>
      <c r="C1451" s="22" t="n"/>
      <c r="D1451" s="22" t="n"/>
      <c r="E1451" s="22" t="n"/>
      <c r="F1451" s="22" t="n"/>
      <c r="G1451" s="23" t="n"/>
      <c r="H1451" s="22" t="n"/>
      <c r="I1451" s="22" t="n"/>
      <c r="J1451" s="22" t="n"/>
    </row>
    <row r="1452">
      <c r="A1452" s="21" t="n"/>
      <c r="B1452" s="31" t="n"/>
      <c r="C1452" s="22" t="n"/>
      <c r="D1452" s="22" t="n"/>
      <c r="E1452" s="22" t="n"/>
      <c r="F1452" s="22" t="n"/>
      <c r="G1452" s="23" t="n"/>
      <c r="H1452" s="22" t="n"/>
      <c r="I1452" s="22" t="n"/>
      <c r="J1452" s="22" t="n"/>
    </row>
    <row r="1453">
      <c r="A1453" s="21" t="n"/>
      <c r="B1453" s="31" t="n"/>
      <c r="C1453" s="22" t="n"/>
      <c r="D1453" s="22" t="n"/>
      <c r="E1453" s="22" t="n"/>
      <c r="F1453" s="22" t="n"/>
      <c r="G1453" s="23" t="n"/>
      <c r="H1453" s="22" t="n"/>
      <c r="I1453" s="22" t="n"/>
      <c r="J1453" s="22" t="n"/>
    </row>
    <row r="1454">
      <c r="A1454" s="21" t="n"/>
      <c r="B1454" s="31" t="n"/>
      <c r="C1454" s="22" t="n"/>
      <c r="D1454" s="22" t="n"/>
      <c r="E1454" s="22" t="n"/>
      <c r="F1454" s="22" t="n"/>
      <c r="G1454" s="23" t="n"/>
      <c r="H1454" s="22" t="n"/>
      <c r="I1454" s="22" t="n"/>
      <c r="J1454" s="22" t="n"/>
    </row>
    <row r="1455">
      <c r="A1455" s="21" t="n"/>
      <c r="B1455" s="31" t="n"/>
      <c r="C1455" s="22" t="n"/>
      <c r="D1455" s="22" t="n"/>
      <c r="E1455" s="22" t="n"/>
      <c r="F1455" s="22" t="n"/>
      <c r="G1455" s="23" t="n"/>
      <c r="H1455" s="22" t="n"/>
      <c r="I1455" s="22" t="n"/>
      <c r="J1455" s="22" t="n"/>
    </row>
    <row r="1456">
      <c r="A1456" s="21" t="n"/>
      <c r="B1456" s="31" t="n"/>
      <c r="C1456" s="22" t="n"/>
      <c r="D1456" s="22" t="n"/>
      <c r="E1456" s="22" t="n"/>
      <c r="F1456" s="22" t="n"/>
      <c r="G1456" s="23" t="n"/>
      <c r="H1456" s="22" t="n"/>
      <c r="I1456" s="22" t="n"/>
      <c r="J1456" s="22" t="n"/>
    </row>
    <row r="1457">
      <c r="A1457" s="21" t="n"/>
      <c r="B1457" s="31" t="n"/>
      <c r="C1457" s="22" t="n"/>
      <c r="D1457" s="22" t="n"/>
      <c r="E1457" s="22" t="n"/>
      <c r="F1457" s="22" t="n"/>
      <c r="G1457" s="23" t="n"/>
      <c r="H1457" s="22" t="n"/>
      <c r="I1457" s="22" t="n"/>
      <c r="J1457" s="22" t="n"/>
    </row>
    <row r="1458">
      <c r="A1458" s="21" t="n"/>
      <c r="B1458" s="31" t="n"/>
      <c r="C1458" s="22" t="n"/>
      <c r="D1458" s="22" t="n"/>
      <c r="E1458" s="22" t="n"/>
      <c r="F1458" s="22" t="n"/>
      <c r="G1458" s="23" t="n"/>
      <c r="H1458" s="22" t="n"/>
      <c r="I1458" s="22" t="n"/>
      <c r="J1458" s="22" t="n"/>
    </row>
    <row r="1459">
      <c r="A1459" s="21" t="n"/>
      <c r="B1459" s="31" t="n"/>
      <c r="C1459" s="22" t="n"/>
      <c r="D1459" s="22" t="n"/>
      <c r="E1459" s="22" t="n"/>
      <c r="F1459" s="22" t="n"/>
      <c r="G1459" s="23" t="n"/>
      <c r="H1459" s="22" t="n"/>
      <c r="I1459" s="22" t="n"/>
      <c r="J1459" s="22" t="n"/>
    </row>
    <row r="1460">
      <c r="A1460" s="21" t="n"/>
      <c r="B1460" s="31" t="n"/>
      <c r="C1460" s="22" t="n"/>
      <c r="D1460" s="22" t="n"/>
      <c r="E1460" s="22" t="n"/>
      <c r="F1460" s="22" t="n"/>
      <c r="G1460" s="23" t="n"/>
      <c r="H1460" s="22" t="n"/>
      <c r="I1460" s="22" t="n"/>
      <c r="J1460" s="22" t="n"/>
    </row>
    <row r="1461">
      <c r="A1461" s="21" t="n"/>
      <c r="B1461" s="31" t="n"/>
      <c r="C1461" s="22" t="n"/>
      <c r="D1461" s="22" t="n"/>
      <c r="E1461" s="22" t="n"/>
      <c r="F1461" s="22" t="n"/>
      <c r="G1461" s="23" t="n"/>
      <c r="H1461" s="22" t="n"/>
      <c r="I1461" s="22" t="n"/>
      <c r="J1461" s="22" t="n"/>
    </row>
    <row r="1462">
      <c r="A1462" s="21" t="n"/>
      <c r="B1462" s="31" t="n"/>
      <c r="C1462" s="22" t="n"/>
      <c r="D1462" s="22" t="n"/>
      <c r="E1462" s="22" t="n"/>
      <c r="F1462" s="22" t="n"/>
      <c r="G1462" s="23" t="n"/>
      <c r="H1462" s="22" t="n"/>
      <c r="I1462" s="22" t="n"/>
      <c r="J1462" s="22" t="n"/>
    </row>
    <row r="1463">
      <c r="A1463" s="21" t="n"/>
      <c r="B1463" s="31" t="n"/>
      <c r="C1463" s="22" t="n"/>
      <c r="D1463" s="22" t="n"/>
      <c r="E1463" s="22" t="n"/>
      <c r="F1463" s="22" t="n"/>
      <c r="G1463" s="23" t="n"/>
      <c r="H1463" s="22" t="n"/>
      <c r="I1463" s="22" t="n"/>
      <c r="J1463" s="22" t="n"/>
    </row>
    <row r="1464">
      <c r="A1464" s="21" t="n"/>
      <c r="B1464" s="31" t="n"/>
      <c r="C1464" s="22" t="n"/>
      <c r="D1464" s="22" t="n"/>
      <c r="E1464" s="22" t="n"/>
      <c r="F1464" s="22" t="n"/>
      <c r="G1464" s="23" t="n"/>
      <c r="H1464" s="22" t="n"/>
      <c r="I1464" s="22" t="n"/>
      <c r="J1464" s="22" t="n"/>
    </row>
    <row r="1465">
      <c r="A1465" s="21" t="n"/>
      <c r="B1465" s="31" t="n"/>
      <c r="C1465" s="22" t="n"/>
      <c r="D1465" s="22" t="n"/>
      <c r="E1465" s="22" t="n"/>
      <c r="F1465" s="22" t="n"/>
      <c r="G1465" s="23" t="n"/>
      <c r="H1465" s="22" t="n"/>
      <c r="I1465" s="22" t="n"/>
      <c r="J1465" s="22" t="n"/>
    </row>
    <row r="1466">
      <c r="A1466" s="21" t="n"/>
      <c r="B1466" s="31" t="n"/>
      <c r="C1466" s="22" t="n"/>
      <c r="D1466" s="22" t="n"/>
      <c r="E1466" s="22" t="n"/>
      <c r="F1466" s="22" t="n"/>
      <c r="G1466" s="23" t="n"/>
      <c r="H1466" s="22" t="n"/>
      <c r="I1466" s="22" t="n"/>
      <c r="J1466" s="22" t="n"/>
    </row>
    <row r="1467">
      <c r="A1467" s="21" t="n"/>
      <c r="B1467" s="31" t="n"/>
      <c r="C1467" s="22" t="n"/>
      <c r="D1467" s="22" t="n"/>
      <c r="E1467" s="22" t="n"/>
      <c r="F1467" s="22" t="n"/>
      <c r="G1467" s="23" t="n"/>
      <c r="H1467" s="22" t="n"/>
      <c r="I1467" s="22" t="n"/>
      <c r="J1467" s="22" t="n"/>
    </row>
    <row r="1468">
      <c r="A1468" s="21" t="n"/>
      <c r="B1468" s="31" t="n"/>
      <c r="C1468" s="22" t="n"/>
      <c r="D1468" s="22" t="n"/>
      <c r="E1468" s="22" t="n"/>
      <c r="F1468" s="22" t="n"/>
      <c r="G1468" s="23" t="n"/>
      <c r="H1468" s="22" t="n"/>
      <c r="I1468" s="22" t="n"/>
      <c r="J1468" s="22" t="n"/>
    </row>
    <row r="1469">
      <c r="A1469" s="21" t="n"/>
      <c r="B1469" s="31" t="n"/>
      <c r="C1469" s="22" t="n"/>
      <c r="D1469" s="22" t="n"/>
      <c r="E1469" s="22" t="n"/>
      <c r="F1469" s="22" t="n"/>
      <c r="G1469" s="23" t="n"/>
      <c r="H1469" s="22" t="n"/>
      <c r="I1469" s="22" t="n"/>
      <c r="J1469" s="22" t="n"/>
    </row>
    <row r="1470">
      <c r="A1470" s="21" t="n"/>
      <c r="B1470" s="31" t="n"/>
      <c r="C1470" s="22" t="n"/>
      <c r="D1470" s="22" t="n"/>
      <c r="E1470" s="22" t="n"/>
      <c r="F1470" s="22" t="n"/>
      <c r="G1470" s="23" t="n"/>
      <c r="H1470" s="22" t="n"/>
      <c r="I1470" s="22" t="n"/>
      <c r="J1470" s="22" t="n"/>
    </row>
    <row r="1471">
      <c r="A1471" s="21" t="n"/>
      <c r="B1471" s="31" t="n"/>
      <c r="C1471" s="22" t="n"/>
      <c r="D1471" s="22" t="n"/>
      <c r="E1471" s="22" t="n"/>
      <c r="F1471" s="22" t="n"/>
      <c r="G1471" s="23" t="n"/>
      <c r="H1471" s="22" t="n"/>
      <c r="I1471" s="22" t="n"/>
      <c r="J1471" s="22" t="n"/>
    </row>
    <row r="1472">
      <c r="A1472" s="21" t="n"/>
      <c r="B1472" s="31" t="n"/>
      <c r="C1472" s="22" t="n"/>
      <c r="D1472" s="22" t="n"/>
      <c r="E1472" s="22" t="n"/>
      <c r="F1472" s="22" t="n"/>
      <c r="G1472" s="23" t="n"/>
      <c r="H1472" s="22" t="n"/>
      <c r="I1472" s="22" t="n"/>
      <c r="J1472" s="22" t="n"/>
    </row>
    <row r="1473">
      <c r="A1473" s="21" t="n"/>
      <c r="B1473" s="31" t="n"/>
      <c r="C1473" s="22" t="n"/>
      <c r="D1473" s="22" t="n"/>
      <c r="E1473" s="22" t="n"/>
      <c r="F1473" s="22" t="n"/>
      <c r="G1473" s="23" t="n"/>
      <c r="H1473" s="22" t="n"/>
      <c r="I1473" s="22" t="n"/>
      <c r="J1473" s="22" t="n"/>
    </row>
    <row r="1474">
      <c r="A1474" s="21" t="n"/>
      <c r="B1474" s="31" t="n"/>
      <c r="C1474" s="22" t="n"/>
      <c r="D1474" s="22" t="n"/>
      <c r="E1474" s="22" t="n"/>
      <c r="F1474" s="22" t="n"/>
      <c r="G1474" s="23" t="n"/>
      <c r="H1474" s="22" t="n"/>
      <c r="I1474" s="22" t="n"/>
      <c r="J1474" s="22" t="n"/>
    </row>
    <row r="1475">
      <c r="A1475" s="21" t="n"/>
      <c r="B1475" s="31" t="n"/>
      <c r="C1475" s="22" t="n"/>
      <c r="D1475" s="22" t="n"/>
      <c r="E1475" s="22" t="n"/>
      <c r="F1475" s="22" t="n"/>
      <c r="G1475" s="23" t="n"/>
      <c r="H1475" s="22" t="n"/>
      <c r="I1475" s="22" t="n"/>
      <c r="J1475" s="22" t="n"/>
    </row>
    <row r="1476">
      <c r="A1476" s="21" t="n"/>
      <c r="B1476" s="31" t="n"/>
      <c r="C1476" s="22" t="n"/>
      <c r="D1476" s="22" t="n"/>
      <c r="E1476" s="22" t="n"/>
      <c r="F1476" s="22" t="n"/>
      <c r="G1476" s="23" t="n"/>
      <c r="H1476" s="22" t="n"/>
      <c r="I1476" s="22" t="n"/>
      <c r="J1476" s="22" t="n"/>
    </row>
    <row r="1477">
      <c r="A1477" s="21" t="n"/>
      <c r="B1477" s="31" t="n"/>
      <c r="C1477" s="22" t="n"/>
      <c r="D1477" s="22" t="n"/>
      <c r="E1477" s="22" t="n"/>
      <c r="F1477" s="22" t="n"/>
      <c r="G1477" s="23" t="n"/>
      <c r="H1477" s="22" t="n"/>
      <c r="I1477" s="22" t="n"/>
      <c r="J1477" s="22" t="n"/>
    </row>
    <row r="1478">
      <c r="A1478" s="21" t="n"/>
      <c r="B1478" s="31" t="n"/>
      <c r="C1478" s="22" t="n"/>
      <c r="D1478" s="22" t="n"/>
      <c r="E1478" s="22" t="n"/>
      <c r="F1478" s="22" t="n"/>
      <c r="G1478" s="23" t="n"/>
      <c r="H1478" s="22" t="n"/>
      <c r="I1478" s="22" t="n"/>
      <c r="J1478" s="22" t="n"/>
    </row>
    <row r="1479">
      <c r="A1479" s="21" t="n"/>
      <c r="B1479" s="31" t="n"/>
      <c r="C1479" s="22" t="n"/>
      <c r="D1479" s="22" t="n"/>
      <c r="E1479" s="22" t="n"/>
      <c r="F1479" s="22" t="n"/>
      <c r="G1479" s="23" t="n"/>
      <c r="H1479" s="22" t="n"/>
      <c r="I1479" s="22" t="n"/>
      <c r="J1479" s="22" t="n"/>
    </row>
    <row r="1480">
      <c r="A1480" s="21" t="n"/>
      <c r="B1480" s="31" t="n"/>
      <c r="C1480" s="22" t="n"/>
      <c r="D1480" s="22" t="n"/>
      <c r="E1480" s="22" t="n"/>
      <c r="F1480" s="22" t="n"/>
      <c r="G1480" s="23" t="n"/>
      <c r="H1480" s="22" t="n"/>
      <c r="I1480" s="22" t="n"/>
      <c r="J1480" s="22" t="n"/>
    </row>
    <row r="1481">
      <c r="A1481" s="21" t="n"/>
      <c r="B1481" s="31" t="n"/>
      <c r="C1481" s="22" t="n"/>
      <c r="D1481" s="22" t="n"/>
      <c r="E1481" s="22" t="n"/>
      <c r="F1481" s="22" t="n"/>
      <c r="G1481" s="23" t="n"/>
      <c r="H1481" s="22" t="n"/>
      <c r="I1481" s="22" t="n"/>
      <c r="J1481" s="22" t="n"/>
    </row>
    <row r="1482">
      <c r="A1482" s="21" t="n"/>
      <c r="B1482" s="31" t="n"/>
      <c r="C1482" s="22" t="n"/>
      <c r="D1482" s="22" t="n"/>
      <c r="E1482" s="22" t="n"/>
      <c r="F1482" s="22" t="n"/>
      <c r="G1482" s="23" t="n"/>
      <c r="H1482" s="22" t="n"/>
      <c r="I1482" s="22" t="n"/>
      <c r="J1482" s="22" t="n"/>
    </row>
    <row r="1483">
      <c r="A1483" s="21" t="n"/>
      <c r="B1483" s="31" t="n"/>
      <c r="C1483" s="22" t="n"/>
      <c r="D1483" s="22" t="n"/>
      <c r="E1483" s="22" t="n"/>
      <c r="F1483" s="22" t="n"/>
      <c r="G1483" s="23" t="n"/>
      <c r="H1483" s="22" t="n"/>
      <c r="I1483" s="22" t="n"/>
      <c r="J1483" s="22" t="n"/>
    </row>
    <row r="1484">
      <c r="A1484" s="21" t="n"/>
      <c r="B1484" s="31" t="n"/>
      <c r="C1484" s="22" t="n"/>
      <c r="D1484" s="22" t="n"/>
      <c r="E1484" s="22" t="n"/>
      <c r="F1484" s="22" t="n"/>
      <c r="G1484" s="23" t="n"/>
      <c r="H1484" s="22" t="n"/>
      <c r="I1484" s="22" t="n"/>
      <c r="J1484" s="22" t="n"/>
    </row>
    <row r="1485">
      <c r="A1485" s="21" t="n"/>
      <c r="B1485" s="31" t="n"/>
      <c r="C1485" s="22" t="n"/>
      <c r="D1485" s="22" t="n"/>
      <c r="E1485" s="22" t="n"/>
      <c r="F1485" s="22" t="n"/>
      <c r="G1485" s="23" t="n"/>
      <c r="H1485" s="22" t="n"/>
      <c r="I1485" s="22" t="n"/>
      <c r="J1485" s="22" t="n"/>
    </row>
    <row r="1486">
      <c r="A1486" s="21" t="n"/>
      <c r="B1486" s="31" t="n"/>
      <c r="C1486" s="22" t="n"/>
      <c r="D1486" s="22" t="n"/>
      <c r="E1486" s="22" t="n"/>
      <c r="F1486" s="22" t="n"/>
      <c r="G1486" s="23" t="n"/>
      <c r="H1486" s="22" t="n"/>
      <c r="I1486" s="22" t="n"/>
      <c r="J1486" s="22" t="n"/>
    </row>
    <row r="1487">
      <c r="A1487" s="21" t="n"/>
      <c r="B1487" s="31" t="n"/>
      <c r="C1487" s="22" t="n"/>
      <c r="D1487" s="22" t="n"/>
      <c r="E1487" s="22" t="n"/>
      <c r="F1487" s="22" t="n"/>
      <c r="G1487" s="23" t="n"/>
      <c r="H1487" s="22" t="n"/>
      <c r="I1487" s="22" t="n"/>
      <c r="J1487" s="22" t="n"/>
    </row>
    <row r="1488">
      <c r="A1488" s="21" t="n"/>
      <c r="B1488" s="31" t="n"/>
      <c r="C1488" s="22" t="n"/>
      <c r="D1488" s="22" t="n"/>
      <c r="E1488" s="22" t="n"/>
      <c r="F1488" s="22" t="n"/>
      <c r="G1488" s="23" t="n"/>
      <c r="H1488" s="22" t="n"/>
      <c r="I1488" s="22" t="n"/>
      <c r="J1488" s="22" t="n"/>
    </row>
    <row r="1489">
      <c r="A1489" s="21" t="n"/>
      <c r="B1489" s="31" t="n"/>
      <c r="C1489" s="22" t="n"/>
      <c r="D1489" s="22" t="n"/>
      <c r="E1489" s="22" t="n"/>
      <c r="F1489" s="22" t="n"/>
      <c r="G1489" s="23" t="n"/>
      <c r="H1489" s="22" t="n"/>
      <c r="I1489" s="22" t="n"/>
      <c r="J1489" s="22" t="n"/>
    </row>
    <row r="1490">
      <c r="A1490" s="21" t="n"/>
      <c r="B1490" s="31" t="n"/>
      <c r="C1490" s="22" t="n"/>
      <c r="D1490" s="22" t="n"/>
      <c r="E1490" s="22" t="n"/>
      <c r="F1490" s="22" t="n"/>
      <c r="G1490" s="23" t="n"/>
      <c r="H1490" s="22" t="n"/>
      <c r="I1490" s="22" t="n"/>
      <c r="J1490" s="22" t="n"/>
    </row>
    <row r="1491">
      <c r="A1491" s="21" t="n"/>
      <c r="B1491" s="31" t="n"/>
      <c r="C1491" s="22" t="n"/>
      <c r="D1491" s="22" t="n"/>
      <c r="E1491" s="22" t="n"/>
      <c r="F1491" s="22" t="n"/>
      <c r="G1491" s="23" t="n"/>
      <c r="H1491" s="22" t="n"/>
      <c r="I1491" s="22" t="n"/>
      <c r="J1491" s="22" t="n"/>
    </row>
    <row r="1492">
      <c r="A1492" s="21" t="n"/>
      <c r="B1492" s="31" t="n"/>
      <c r="C1492" s="22" t="n"/>
      <c r="D1492" s="22" t="n"/>
      <c r="E1492" s="22" t="n"/>
      <c r="F1492" s="22" t="n"/>
      <c r="G1492" s="23" t="n"/>
      <c r="H1492" s="22" t="n"/>
      <c r="I1492" s="22" t="n"/>
      <c r="J1492" s="22" t="n"/>
    </row>
    <row r="1493">
      <c r="A1493" s="21" t="n"/>
      <c r="B1493" s="31" t="n"/>
      <c r="C1493" s="22" t="n"/>
      <c r="D1493" s="22" t="n"/>
      <c r="E1493" s="22" t="n"/>
      <c r="F1493" s="22" t="n"/>
      <c r="G1493" s="23" t="n"/>
      <c r="H1493" s="22" t="n"/>
      <c r="I1493" s="22" t="n"/>
      <c r="J1493" s="22" t="n"/>
    </row>
    <row r="1494">
      <c r="A1494" s="21" t="n"/>
      <c r="B1494" s="31" t="n"/>
      <c r="C1494" s="22" t="n"/>
      <c r="D1494" s="22" t="n"/>
      <c r="E1494" s="22" t="n"/>
      <c r="F1494" s="22" t="n"/>
      <c r="G1494" s="23" t="n"/>
      <c r="H1494" s="22" t="n"/>
      <c r="I1494" s="22" t="n"/>
      <c r="J1494" s="22" t="n"/>
    </row>
    <row r="1495">
      <c r="A1495" s="21" t="n"/>
      <c r="B1495" s="31" t="n"/>
      <c r="C1495" s="22" t="n"/>
      <c r="D1495" s="22" t="n"/>
      <c r="E1495" s="22" t="n"/>
      <c r="F1495" s="22" t="n"/>
      <c r="G1495" s="23" t="n"/>
      <c r="H1495" s="22" t="n"/>
      <c r="I1495" s="22" t="n"/>
      <c r="J1495" s="22" t="n"/>
    </row>
    <row r="1496">
      <c r="A1496" s="21" t="n"/>
      <c r="B1496" s="31" t="n"/>
      <c r="C1496" s="22" t="n"/>
      <c r="D1496" s="22" t="n"/>
      <c r="E1496" s="22" t="n"/>
      <c r="F1496" s="22" t="n"/>
      <c r="G1496" s="23" t="n"/>
      <c r="H1496" s="22" t="n"/>
      <c r="I1496" s="22" t="n"/>
      <c r="J1496" s="22" t="n"/>
    </row>
    <row r="1497">
      <c r="A1497" s="21" t="n"/>
      <c r="B1497" s="31" t="n"/>
      <c r="C1497" s="22" t="n"/>
      <c r="D1497" s="22" t="n"/>
      <c r="E1497" s="22" t="n"/>
      <c r="F1497" s="22" t="n"/>
      <c r="G1497" s="23" t="n"/>
      <c r="H1497" s="22" t="n"/>
      <c r="I1497" s="22" t="n"/>
      <c r="J1497" s="22" t="n"/>
    </row>
    <row r="1498">
      <c r="A1498" s="21" t="n"/>
      <c r="B1498" s="31" t="n"/>
      <c r="C1498" s="22" t="n"/>
      <c r="D1498" s="22" t="n"/>
      <c r="E1498" s="22" t="n"/>
      <c r="F1498" s="22" t="n"/>
      <c r="G1498" s="23" t="n"/>
      <c r="H1498" s="22" t="n"/>
      <c r="I1498" s="22" t="n"/>
      <c r="J1498" s="22" t="n"/>
    </row>
    <row r="1499">
      <c r="A1499" s="21" t="n"/>
      <c r="B1499" s="31" t="n"/>
      <c r="C1499" s="22" t="n"/>
      <c r="D1499" s="22" t="n"/>
      <c r="E1499" s="22" t="n"/>
      <c r="F1499" s="22" t="n"/>
      <c r="G1499" s="23" t="n"/>
      <c r="H1499" s="22" t="n"/>
      <c r="I1499" s="22" t="n"/>
      <c r="J1499" s="22" t="n"/>
    </row>
    <row r="1500">
      <c r="A1500" s="21" t="n"/>
      <c r="B1500" s="31" t="n"/>
      <c r="C1500" s="22" t="n"/>
      <c r="D1500" s="22" t="n"/>
      <c r="E1500" s="22" t="n"/>
      <c r="F1500" s="22" t="n"/>
      <c r="G1500" s="23" t="n"/>
      <c r="H1500" s="22" t="n"/>
      <c r="I1500" s="22" t="n"/>
      <c r="J1500" s="22" t="n"/>
    </row>
    <row r="1501">
      <c r="A1501" s="21" t="n"/>
      <c r="B1501" s="31" t="n"/>
      <c r="C1501" s="22" t="n"/>
      <c r="D1501" s="22" t="n"/>
      <c r="E1501" s="22" t="n"/>
      <c r="F1501" s="22" t="n"/>
      <c r="G1501" s="23" t="n"/>
      <c r="H1501" s="22" t="n"/>
      <c r="I1501" s="22" t="n"/>
      <c r="J1501" s="22" t="n"/>
    </row>
    <row r="1502">
      <c r="A1502" s="21" t="n"/>
      <c r="B1502" s="31" t="n"/>
      <c r="C1502" s="22" t="n"/>
      <c r="D1502" s="22" t="n"/>
      <c r="E1502" s="22" t="n"/>
      <c r="F1502" s="22" t="n"/>
      <c r="G1502" s="23" t="n"/>
      <c r="H1502" s="22" t="n"/>
      <c r="I1502" s="22" t="n"/>
      <c r="J1502" s="22" t="n"/>
    </row>
    <row r="1503">
      <c r="A1503" s="21" t="n"/>
      <c r="B1503" s="31" t="n"/>
      <c r="C1503" s="22" t="n"/>
      <c r="D1503" s="22" t="n"/>
      <c r="E1503" s="22" t="n"/>
      <c r="F1503" s="22" t="n"/>
      <c r="G1503" s="23" t="n"/>
      <c r="H1503" s="22" t="n"/>
      <c r="I1503" s="22" t="n"/>
      <c r="J1503" s="22" t="n"/>
    </row>
    <row r="1504">
      <c r="A1504" s="21" t="n"/>
      <c r="B1504" s="31" t="n"/>
      <c r="C1504" s="22" t="n"/>
      <c r="D1504" s="22" t="n"/>
      <c r="E1504" s="22" t="n"/>
      <c r="F1504" s="22" t="n"/>
      <c r="G1504" s="23" t="n"/>
      <c r="H1504" s="22" t="n"/>
      <c r="I1504" s="22" t="n"/>
      <c r="J1504" s="22" t="n"/>
    </row>
    <row r="1505">
      <c r="A1505" s="21" t="n"/>
      <c r="B1505" s="31" t="n"/>
      <c r="C1505" s="22" t="n"/>
      <c r="D1505" s="22" t="n"/>
      <c r="E1505" s="22" t="n"/>
      <c r="F1505" s="22" t="n"/>
      <c r="G1505" s="23" t="n"/>
      <c r="H1505" s="22" t="n"/>
      <c r="I1505" s="22" t="n"/>
      <c r="J1505" s="22" t="n"/>
    </row>
    <row r="1506">
      <c r="A1506" s="21" t="n"/>
      <c r="B1506" s="31" t="n"/>
      <c r="C1506" s="22" t="n"/>
      <c r="D1506" s="22" t="n"/>
      <c r="E1506" s="22" t="n"/>
      <c r="F1506" s="22" t="n"/>
      <c r="G1506" s="23" t="n"/>
      <c r="H1506" s="22" t="n"/>
      <c r="I1506" s="22" t="n"/>
      <c r="J1506" s="22" t="n"/>
    </row>
    <row r="1507">
      <c r="A1507" s="21" t="n"/>
      <c r="B1507" s="31" t="n"/>
      <c r="C1507" s="22" t="n"/>
      <c r="D1507" s="22" t="n"/>
      <c r="E1507" s="22" t="n"/>
      <c r="F1507" s="22" t="n"/>
      <c r="G1507" s="23" t="n"/>
      <c r="H1507" s="22" t="n"/>
      <c r="I1507" s="22" t="n"/>
      <c r="J1507" s="22" t="n"/>
    </row>
    <row r="1508">
      <c r="A1508" s="21" t="n"/>
      <c r="B1508" s="31" t="n"/>
      <c r="C1508" s="22" t="n"/>
      <c r="D1508" s="22" t="n"/>
      <c r="E1508" s="22" t="n"/>
      <c r="F1508" s="22" t="n"/>
      <c r="G1508" s="23" t="n"/>
      <c r="H1508" s="22" t="n"/>
      <c r="I1508" s="22" t="n"/>
      <c r="J1508" s="22" t="n"/>
    </row>
    <row r="1509">
      <c r="A1509" s="21" t="n"/>
      <c r="B1509" s="31" t="n"/>
      <c r="C1509" s="22" t="n"/>
      <c r="D1509" s="22" t="n"/>
      <c r="E1509" s="22" t="n"/>
      <c r="F1509" s="22" t="n"/>
      <c r="G1509" s="23" t="n"/>
      <c r="H1509" s="22" t="n"/>
      <c r="I1509" s="22" t="n"/>
      <c r="J1509" s="22" t="n"/>
    </row>
    <row r="1510">
      <c r="A1510" s="21" t="n"/>
      <c r="B1510" s="31" t="n"/>
      <c r="C1510" s="22" t="n"/>
      <c r="D1510" s="22" t="n"/>
      <c r="E1510" s="22" t="n"/>
      <c r="F1510" s="22" t="n"/>
      <c r="G1510" s="23" t="n"/>
      <c r="H1510" s="22" t="n"/>
      <c r="I1510" s="22" t="n"/>
      <c r="J1510" s="22" t="n"/>
    </row>
    <row r="1511">
      <c r="A1511" s="21" t="n"/>
      <c r="B1511" s="31" t="n"/>
      <c r="C1511" s="22" t="n"/>
      <c r="D1511" s="22" t="n"/>
      <c r="E1511" s="22" t="n"/>
      <c r="F1511" s="22" t="n"/>
      <c r="G1511" s="23" t="n"/>
      <c r="H1511" s="22" t="n"/>
      <c r="I1511" s="22" t="n"/>
      <c r="J1511" s="22" t="n"/>
    </row>
    <row r="1512">
      <c r="A1512" s="21" t="n"/>
      <c r="B1512" s="31" t="n"/>
      <c r="C1512" s="22" t="n"/>
      <c r="D1512" s="22" t="n"/>
      <c r="E1512" s="22" t="n"/>
      <c r="F1512" s="22" t="n"/>
      <c r="G1512" s="23" t="n"/>
      <c r="H1512" s="22" t="n"/>
      <c r="I1512" s="22" t="n"/>
      <c r="J1512" s="22" t="n"/>
    </row>
    <row r="1513">
      <c r="A1513" s="21" t="n"/>
      <c r="B1513" s="31" t="n"/>
      <c r="C1513" s="22" t="n"/>
      <c r="D1513" s="22" t="n"/>
      <c r="E1513" s="22" t="n"/>
      <c r="F1513" s="22" t="n"/>
      <c r="G1513" s="23" t="n"/>
      <c r="H1513" s="22" t="n"/>
      <c r="I1513" s="22" t="n"/>
      <c r="J1513" s="22" t="n"/>
    </row>
    <row r="1514">
      <c r="A1514" s="21" t="n"/>
      <c r="B1514" s="31" t="n"/>
      <c r="C1514" s="22" t="n"/>
      <c r="D1514" s="22" t="n"/>
      <c r="E1514" s="22" t="n"/>
      <c r="F1514" s="22" t="n"/>
      <c r="G1514" s="23" t="n"/>
      <c r="H1514" s="22" t="n"/>
      <c r="I1514" s="22" t="n"/>
      <c r="J1514" s="22" t="n"/>
    </row>
    <row r="1515">
      <c r="A1515" s="21" t="n"/>
      <c r="B1515" s="31" t="n"/>
      <c r="C1515" s="22" t="n"/>
      <c r="D1515" s="22" t="n"/>
      <c r="E1515" s="22" t="n"/>
      <c r="F1515" s="22" t="n"/>
      <c r="G1515" s="23" t="n"/>
      <c r="H1515" s="22" t="n"/>
      <c r="I1515" s="22" t="n"/>
      <c r="J1515" s="22" t="n"/>
    </row>
    <row r="1516">
      <c r="A1516" s="21" t="n"/>
      <c r="B1516" s="31" t="n"/>
      <c r="C1516" s="22" t="n"/>
      <c r="D1516" s="22" t="n"/>
      <c r="E1516" s="22" t="n"/>
      <c r="F1516" s="22" t="n"/>
      <c r="G1516" s="23" t="n"/>
      <c r="H1516" s="22" t="n"/>
      <c r="I1516" s="22" t="n"/>
      <c r="J1516" s="22" t="n"/>
    </row>
    <row r="1517">
      <c r="A1517" s="21" t="n"/>
      <c r="B1517" s="31" t="n"/>
      <c r="C1517" s="22" t="n"/>
      <c r="D1517" s="22" t="n"/>
      <c r="E1517" s="22" t="n"/>
      <c r="F1517" s="22" t="n"/>
      <c r="G1517" s="23" t="n"/>
      <c r="H1517" s="22" t="n"/>
      <c r="I1517" s="22" t="n"/>
      <c r="J1517" s="22" t="n"/>
    </row>
    <row r="1518">
      <c r="A1518" s="21" t="n"/>
      <c r="B1518" s="31" t="n"/>
      <c r="C1518" s="22" t="n"/>
      <c r="D1518" s="22" t="n"/>
      <c r="E1518" s="22" t="n"/>
      <c r="F1518" s="22" t="n"/>
      <c r="G1518" s="23" t="n"/>
      <c r="H1518" s="22" t="n"/>
      <c r="I1518" s="22" t="n"/>
      <c r="J1518" s="22" t="n"/>
    </row>
    <row r="1519">
      <c r="A1519" s="21" t="n"/>
      <c r="B1519" s="31" t="n"/>
      <c r="C1519" s="22" t="n"/>
      <c r="D1519" s="22" t="n"/>
      <c r="E1519" s="22" t="n"/>
      <c r="F1519" s="22" t="n"/>
      <c r="G1519" s="23" t="n"/>
      <c r="H1519" s="22" t="n"/>
      <c r="I1519" s="22" t="n"/>
      <c r="J1519" s="22" t="n"/>
    </row>
    <row r="1520">
      <c r="A1520" s="21" t="n"/>
      <c r="B1520" s="31" t="n"/>
      <c r="C1520" s="22" t="n"/>
      <c r="D1520" s="22" t="n"/>
      <c r="E1520" s="22" t="n"/>
      <c r="F1520" s="22" t="n"/>
      <c r="G1520" s="23" t="n"/>
      <c r="H1520" s="22" t="n"/>
      <c r="I1520" s="22" t="n"/>
      <c r="J1520" s="22" t="n"/>
    </row>
    <row r="1521">
      <c r="A1521" s="21" t="n"/>
      <c r="B1521" s="31" t="n"/>
      <c r="C1521" s="22" t="n"/>
      <c r="D1521" s="22" t="n"/>
      <c r="E1521" s="22" t="n"/>
      <c r="F1521" s="22" t="n"/>
      <c r="G1521" s="23" t="n"/>
      <c r="H1521" s="22" t="n"/>
      <c r="I1521" s="22" t="n"/>
      <c r="J1521" s="22" t="n"/>
    </row>
    <row r="1522">
      <c r="A1522" s="21" t="n"/>
      <c r="B1522" s="31" t="n"/>
      <c r="C1522" s="22" t="n"/>
      <c r="D1522" s="22" t="n"/>
      <c r="E1522" s="22" t="n"/>
      <c r="F1522" s="22" t="n"/>
      <c r="G1522" s="23" t="n"/>
      <c r="H1522" s="22" t="n"/>
      <c r="I1522" s="22" t="n"/>
      <c r="J1522" s="22" t="n"/>
    </row>
    <row r="1523">
      <c r="A1523" s="21" t="n"/>
      <c r="B1523" s="31" t="n"/>
      <c r="C1523" s="22" t="n"/>
      <c r="D1523" s="22" t="n"/>
      <c r="E1523" s="22" t="n"/>
      <c r="F1523" s="22" t="n"/>
      <c r="G1523" s="23" t="n"/>
      <c r="H1523" s="22" t="n"/>
      <c r="I1523" s="22" t="n"/>
      <c r="J1523" s="22" t="n"/>
    </row>
    <row r="1524">
      <c r="A1524" s="21" t="n"/>
      <c r="B1524" s="31" t="n"/>
      <c r="C1524" s="22" t="n"/>
      <c r="D1524" s="22" t="n"/>
      <c r="E1524" s="22" t="n"/>
      <c r="F1524" s="22" t="n"/>
      <c r="G1524" s="23" t="n"/>
      <c r="H1524" s="22" t="n"/>
      <c r="I1524" s="22" t="n"/>
      <c r="J1524" s="22" t="n"/>
    </row>
    <row r="1525">
      <c r="A1525" s="21" t="n"/>
      <c r="B1525" s="31" t="n"/>
      <c r="C1525" s="22" t="n"/>
      <c r="D1525" s="22" t="n"/>
      <c r="E1525" s="22" t="n"/>
      <c r="F1525" s="22" t="n"/>
      <c r="G1525" s="23" t="n"/>
      <c r="H1525" s="22" t="n"/>
      <c r="I1525" s="22" t="n"/>
      <c r="J1525" s="22" t="n"/>
    </row>
    <row r="1526">
      <c r="A1526" s="21" t="n"/>
      <c r="B1526" s="31" t="n"/>
      <c r="C1526" s="22" t="n"/>
      <c r="D1526" s="22" t="n"/>
      <c r="E1526" s="22" t="n"/>
      <c r="F1526" s="22" t="n"/>
      <c r="G1526" s="23" t="n"/>
      <c r="H1526" s="22" t="n"/>
      <c r="I1526" s="22" t="n"/>
      <c r="J1526" s="22" t="n"/>
    </row>
    <row r="1527">
      <c r="A1527" s="21" t="n"/>
      <c r="B1527" s="31" t="n"/>
      <c r="C1527" s="22" t="n"/>
      <c r="D1527" s="22" t="n"/>
      <c r="E1527" s="22" t="n"/>
      <c r="F1527" s="22" t="n"/>
      <c r="G1527" s="23" t="n"/>
      <c r="H1527" s="22" t="n"/>
      <c r="I1527" s="22" t="n"/>
      <c r="J1527" s="22" t="n"/>
    </row>
    <row r="1528">
      <c r="A1528" s="21" t="n"/>
      <c r="B1528" s="31" t="n"/>
      <c r="C1528" s="22" t="n"/>
      <c r="D1528" s="22" t="n"/>
      <c r="E1528" s="22" t="n"/>
      <c r="F1528" s="22" t="n"/>
      <c r="G1528" s="23" t="n"/>
      <c r="H1528" s="22" t="n"/>
      <c r="I1528" s="22" t="n"/>
      <c r="J1528" s="22" t="n"/>
    </row>
    <row r="1529">
      <c r="A1529" s="21" t="n"/>
      <c r="B1529" s="31" t="n"/>
      <c r="C1529" s="22" t="n"/>
      <c r="D1529" s="22" t="n"/>
      <c r="E1529" s="22" t="n"/>
      <c r="F1529" s="22" t="n"/>
      <c r="G1529" s="23" t="n"/>
      <c r="H1529" s="22" t="n"/>
      <c r="I1529" s="22" t="n"/>
      <c r="J1529" s="22" t="n"/>
    </row>
    <row r="1530">
      <c r="A1530" s="21" t="n"/>
      <c r="B1530" s="31" t="n"/>
      <c r="C1530" s="22" t="n"/>
      <c r="D1530" s="22" t="n"/>
      <c r="E1530" s="22" t="n"/>
      <c r="F1530" s="22" t="n"/>
      <c r="G1530" s="23" t="n"/>
      <c r="H1530" s="22" t="n"/>
      <c r="I1530" s="22" t="n"/>
      <c r="J1530" s="22" t="n"/>
    </row>
    <row r="1531">
      <c r="A1531" s="21" t="n"/>
      <c r="B1531" s="31" t="n"/>
      <c r="C1531" s="22" t="n"/>
      <c r="D1531" s="22" t="n"/>
      <c r="E1531" s="22" t="n"/>
      <c r="F1531" s="22" t="n"/>
      <c r="G1531" s="23" t="n"/>
      <c r="H1531" s="22" t="n"/>
      <c r="I1531" s="22" t="n"/>
      <c r="J1531" s="22" t="n"/>
    </row>
    <row r="1532">
      <c r="A1532" s="21" t="n"/>
      <c r="B1532" s="31" t="n"/>
      <c r="C1532" s="22" t="n"/>
      <c r="D1532" s="22" t="n"/>
      <c r="E1532" s="22" t="n"/>
      <c r="F1532" s="22" t="n"/>
      <c r="G1532" s="23" t="n"/>
      <c r="H1532" s="22" t="n"/>
      <c r="I1532" s="22" t="n"/>
      <c r="J1532" s="22" t="n"/>
    </row>
    <row r="1533">
      <c r="A1533" s="21" t="n"/>
      <c r="B1533" s="31" t="n"/>
      <c r="C1533" s="22" t="n"/>
      <c r="D1533" s="22" t="n"/>
      <c r="E1533" s="22" t="n"/>
      <c r="F1533" s="22" t="n"/>
      <c r="G1533" s="23" t="n"/>
      <c r="H1533" s="22" t="n"/>
      <c r="I1533" s="22" t="n"/>
      <c r="J1533" s="22" t="n"/>
    </row>
    <row r="1534">
      <c r="A1534" s="21" t="n"/>
      <c r="B1534" s="31" t="n"/>
      <c r="C1534" s="22" t="n"/>
      <c r="D1534" s="22" t="n"/>
      <c r="E1534" s="22" t="n"/>
      <c r="F1534" s="22" t="n"/>
      <c r="G1534" s="23" t="n"/>
      <c r="H1534" s="22" t="n"/>
      <c r="I1534" s="22" t="n"/>
      <c r="J1534" s="22" t="n"/>
    </row>
    <row r="1535">
      <c r="A1535" s="21" t="n"/>
      <c r="B1535" s="31" t="n"/>
      <c r="C1535" s="22" t="n"/>
      <c r="D1535" s="22" t="n"/>
      <c r="E1535" s="22" t="n"/>
      <c r="F1535" s="22" t="n"/>
      <c r="G1535" s="23" t="n"/>
      <c r="H1535" s="22" t="n"/>
      <c r="I1535" s="22" t="n"/>
      <c r="J1535" s="22" t="n"/>
    </row>
    <row r="1536">
      <c r="A1536" s="21" t="n"/>
      <c r="B1536" s="31" t="n"/>
      <c r="C1536" s="22" t="n"/>
      <c r="D1536" s="22" t="n"/>
      <c r="E1536" s="22" t="n"/>
      <c r="F1536" s="22" t="n"/>
      <c r="G1536" s="23" t="n"/>
      <c r="H1536" s="22" t="n"/>
      <c r="I1536" s="22" t="n"/>
      <c r="J1536" s="22" t="n"/>
    </row>
    <row r="1537">
      <c r="A1537" s="21" t="n"/>
      <c r="B1537" s="31" t="n"/>
      <c r="C1537" s="22" t="n"/>
      <c r="D1537" s="22" t="n"/>
      <c r="E1537" s="22" t="n"/>
      <c r="F1537" s="22" t="n"/>
      <c r="G1537" s="23" t="n"/>
      <c r="H1537" s="22" t="n"/>
      <c r="I1537" s="22" t="n"/>
      <c r="J1537" s="22" t="n"/>
    </row>
    <row r="1538">
      <c r="A1538" s="21" t="n"/>
      <c r="B1538" s="31" t="n"/>
      <c r="C1538" s="22" t="n"/>
      <c r="D1538" s="22" t="n"/>
      <c r="E1538" s="22" t="n"/>
      <c r="F1538" s="22" t="n"/>
      <c r="G1538" s="23" t="n"/>
      <c r="H1538" s="22" t="n"/>
      <c r="I1538" s="22" t="n"/>
      <c r="J1538" s="22" t="n"/>
    </row>
    <row r="1539">
      <c r="A1539" s="21" t="n"/>
      <c r="B1539" s="31" t="n"/>
      <c r="C1539" s="22" t="n"/>
      <c r="D1539" s="22" t="n"/>
      <c r="E1539" s="22" t="n"/>
      <c r="F1539" s="22" t="n"/>
      <c r="G1539" s="23" t="n"/>
      <c r="H1539" s="22" t="n"/>
      <c r="I1539" s="22" t="n"/>
      <c r="J1539" s="22" t="n"/>
    </row>
    <row r="1540">
      <c r="A1540" s="21" t="n"/>
      <c r="B1540" s="31" t="n"/>
      <c r="C1540" s="22" t="n"/>
      <c r="D1540" s="22" t="n"/>
      <c r="E1540" s="22" t="n"/>
      <c r="F1540" s="22" t="n"/>
      <c r="G1540" s="23" t="n"/>
      <c r="H1540" s="22" t="n"/>
      <c r="I1540" s="22" t="n"/>
      <c r="J1540" s="22" t="n"/>
    </row>
    <row r="1541">
      <c r="A1541" s="21" t="n"/>
      <c r="B1541" s="31" t="n"/>
      <c r="C1541" s="22" t="n"/>
      <c r="D1541" s="22" t="n"/>
      <c r="E1541" s="22" t="n"/>
      <c r="F1541" s="22" t="n"/>
      <c r="G1541" s="23" t="n"/>
      <c r="H1541" s="22" t="n"/>
      <c r="I1541" s="22" t="n"/>
      <c r="J1541" s="22" t="n"/>
    </row>
    <row r="1542">
      <c r="A1542" s="21" t="n"/>
      <c r="B1542" s="31" t="n"/>
      <c r="C1542" s="22" t="n"/>
      <c r="D1542" s="22" t="n"/>
      <c r="E1542" s="22" t="n"/>
      <c r="F1542" s="22" t="n"/>
      <c r="G1542" s="23" t="n"/>
      <c r="H1542" s="22" t="n"/>
      <c r="I1542" s="22" t="n"/>
      <c r="J1542" s="22" t="n"/>
    </row>
    <row r="1543">
      <c r="A1543" s="21" t="n"/>
      <c r="B1543" s="31" t="n"/>
      <c r="C1543" s="22" t="n"/>
      <c r="D1543" s="22" t="n"/>
      <c r="E1543" s="22" t="n"/>
      <c r="F1543" s="22" t="n"/>
      <c r="G1543" s="23" t="n"/>
      <c r="H1543" s="22" t="n"/>
      <c r="I1543" s="22" t="n"/>
      <c r="J1543" s="22" t="n"/>
    </row>
    <row r="1544">
      <c r="A1544" s="21" t="n"/>
      <c r="B1544" s="31" t="n"/>
      <c r="C1544" s="22" t="n"/>
      <c r="D1544" s="22" t="n"/>
      <c r="E1544" s="22" t="n"/>
      <c r="F1544" s="22" t="n"/>
      <c r="G1544" s="23" t="n"/>
      <c r="H1544" s="22" t="n"/>
      <c r="I1544" s="22" t="n"/>
      <c r="J1544" s="22" t="n"/>
    </row>
    <row r="1545">
      <c r="A1545" s="21" t="n"/>
      <c r="B1545" s="31" t="n"/>
      <c r="C1545" s="22" t="n"/>
      <c r="D1545" s="22" t="n"/>
      <c r="E1545" s="22" t="n"/>
      <c r="F1545" s="22" t="n"/>
      <c r="G1545" s="23" t="n"/>
      <c r="H1545" s="22" t="n"/>
      <c r="I1545" s="22" t="n"/>
      <c r="J1545" s="22" t="n"/>
    </row>
    <row r="1546">
      <c r="A1546" s="21" t="n"/>
      <c r="B1546" s="31" t="n"/>
      <c r="C1546" s="22" t="n"/>
      <c r="D1546" s="22" t="n"/>
      <c r="E1546" s="22" t="n"/>
      <c r="F1546" s="22" t="n"/>
      <c r="G1546" s="23" t="n"/>
      <c r="H1546" s="22" t="n"/>
      <c r="I1546" s="22" t="n"/>
      <c r="J1546" s="22" t="n"/>
    </row>
    <row r="1547">
      <c r="A1547" s="21" t="n"/>
      <c r="B1547" s="31" t="n"/>
      <c r="C1547" s="22" t="n"/>
      <c r="D1547" s="22" t="n"/>
      <c r="E1547" s="22" t="n"/>
      <c r="F1547" s="22" t="n"/>
      <c r="G1547" s="23" t="n"/>
      <c r="H1547" s="22" t="n"/>
      <c r="I1547" s="22" t="n"/>
      <c r="J1547" s="22" t="n"/>
    </row>
    <row r="1548">
      <c r="A1548" s="21" t="n"/>
      <c r="B1548" s="31" t="n"/>
      <c r="C1548" s="22" t="n"/>
      <c r="D1548" s="22" t="n"/>
      <c r="E1548" s="22" t="n"/>
      <c r="F1548" s="22" t="n"/>
      <c r="G1548" s="23" t="n"/>
      <c r="H1548" s="22" t="n"/>
      <c r="I1548" s="22" t="n"/>
      <c r="J1548" s="22" t="n"/>
    </row>
    <row r="1549">
      <c r="A1549" s="21" t="n"/>
      <c r="B1549" s="31" t="n"/>
      <c r="C1549" s="22" t="n"/>
      <c r="D1549" s="22" t="n"/>
      <c r="E1549" s="22" t="n"/>
      <c r="F1549" s="22" t="n"/>
      <c r="G1549" s="23" t="n"/>
      <c r="H1549" s="22" t="n"/>
      <c r="I1549" s="22" t="n"/>
      <c r="J1549" s="22" t="n"/>
    </row>
    <row r="1550">
      <c r="A1550" s="21" t="n"/>
      <c r="B1550" s="31" t="n"/>
      <c r="C1550" s="22" t="n"/>
      <c r="D1550" s="22" t="n"/>
      <c r="E1550" s="22" t="n"/>
      <c r="F1550" s="22" t="n"/>
      <c r="G1550" s="23" t="n"/>
      <c r="H1550" s="22" t="n"/>
      <c r="I1550" s="22" t="n"/>
      <c r="J1550" s="22" t="n"/>
    </row>
    <row r="1551">
      <c r="A1551" s="21" t="n"/>
      <c r="B1551" s="31" t="n"/>
      <c r="C1551" s="22" t="n"/>
      <c r="D1551" s="22" t="n"/>
      <c r="E1551" s="22" t="n"/>
      <c r="F1551" s="22" t="n"/>
      <c r="G1551" s="23" t="n"/>
      <c r="H1551" s="22" t="n"/>
      <c r="I1551" s="22" t="n"/>
      <c r="J1551" s="22" t="n"/>
    </row>
    <row r="1552">
      <c r="A1552" s="21" t="n"/>
      <c r="B1552" s="31" t="n"/>
      <c r="C1552" s="22" t="n"/>
      <c r="D1552" s="22" t="n"/>
      <c r="E1552" s="22" t="n"/>
      <c r="F1552" s="22" t="n"/>
      <c r="G1552" s="23" t="n"/>
      <c r="H1552" s="22" t="n"/>
      <c r="I1552" s="22" t="n"/>
      <c r="J1552" s="22" t="n"/>
    </row>
    <row r="1553">
      <c r="A1553" s="21" t="n"/>
      <c r="B1553" s="31" t="n"/>
      <c r="C1553" s="22" t="n"/>
      <c r="D1553" s="22" t="n"/>
      <c r="E1553" s="22" t="n"/>
      <c r="F1553" s="22" t="n"/>
      <c r="G1553" s="23" t="n"/>
      <c r="H1553" s="22" t="n"/>
      <c r="I1553" s="22" t="n"/>
      <c r="J1553" s="22" t="n"/>
    </row>
    <row r="1554">
      <c r="A1554" s="21" t="n"/>
      <c r="B1554" s="31" t="n"/>
      <c r="C1554" s="22" t="n"/>
      <c r="D1554" s="22" t="n"/>
      <c r="E1554" s="22" t="n"/>
      <c r="F1554" s="22" t="n"/>
      <c r="G1554" s="23" t="n"/>
      <c r="H1554" s="22" t="n"/>
      <c r="I1554" s="22" t="n"/>
      <c r="J1554" s="22" t="n"/>
    </row>
    <row r="1555">
      <c r="A1555" s="21" t="n"/>
      <c r="B1555" s="31" t="n"/>
      <c r="C1555" s="22" t="n"/>
      <c r="D1555" s="22" t="n"/>
      <c r="E1555" s="22" t="n"/>
      <c r="F1555" s="22" t="n"/>
      <c r="G1555" s="23" t="n"/>
      <c r="H1555" s="22" t="n"/>
      <c r="I1555" s="22" t="n"/>
      <c r="J1555" s="22" t="n"/>
    </row>
    <row r="1556">
      <c r="A1556" s="21" t="n"/>
      <c r="B1556" s="31" t="n"/>
      <c r="C1556" s="22" t="n"/>
      <c r="D1556" s="22" t="n"/>
      <c r="E1556" s="22" t="n"/>
      <c r="F1556" s="22" t="n"/>
      <c r="G1556" s="23" t="n"/>
      <c r="H1556" s="22" t="n"/>
      <c r="I1556" s="22" t="n"/>
      <c r="J1556" s="22" t="n"/>
    </row>
    <row r="1557">
      <c r="A1557" s="21" t="n"/>
      <c r="B1557" s="31" t="n"/>
      <c r="C1557" s="22" t="n"/>
      <c r="D1557" s="22" t="n"/>
      <c r="E1557" s="22" t="n"/>
      <c r="F1557" s="22" t="n"/>
      <c r="G1557" s="23" t="n"/>
      <c r="H1557" s="22" t="n"/>
      <c r="I1557" s="22" t="n"/>
      <c r="J1557" s="22" t="n"/>
    </row>
    <row r="1558">
      <c r="A1558" s="21" t="n"/>
      <c r="B1558" s="31" t="n"/>
      <c r="C1558" s="22" t="n"/>
      <c r="D1558" s="22" t="n"/>
      <c r="E1558" s="22" t="n"/>
      <c r="F1558" s="22" t="n"/>
      <c r="G1558" s="23" t="n"/>
      <c r="H1558" s="22" t="n"/>
      <c r="I1558" s="22" t="n"/>
      <c r="J1558" s="22" t="n"/>
    </row>
    <row r="1559">
      <c r="A1559" s="21" t="n"/>
      <c r="B1559" s="31" t="n"/>
      <c r="C1559" s="22" t="n"/>
      <c r="D1559" s="22" t="n"/>
      <c r="E1559" s="22" t="n"/>
      <c r="F1559" s="22" t="n"/>
      <c r="G1559" s="23" t="n"/>
      <c r="H1559" s="22" t="n"/>
      <c r="I1559" s="22" t="n"/>
      <c r="J1559" s="22" t="n"/>
    </row>
    <row r="1560">
      <c r="A1560" s="21" t="n"/>
      <c r="B1560" s="31" t="n"/>
      <c r="C1560" s="22" t="n"/>
      <c r="D1560" s="22" t="n"/>
      <c r="E1560" s="22" t="n"/>
      <c r="F1560" s="22" t="n"/>
      <c r="G1560" s="23" t="n"/>
      <c r="H1560" s="22" t="n"/>
      <c r="I1560" s="22" t="n"/>
      <c r="J1560" s="22" t="n"/>
    </row>
    <row r="1561">
      <c r="A1561" s="21" t="n"/>
      <c r="B1561" s="31" t="n"/>
      <c r="C1561" s="22" t="n"/>
      <c r="D1561" s="22" t="n"/>
      <c r="E1561" s="22" t="n"/>
      <c r="F1561" s="22" t="n"/>
      <c r="G1561" s="23" t="n"/>
      <c r="H1561" s="22" t="n"/>
      <c r="I1561" s="22" t="n"/>
      <c r="J1561" s="22" t="n"/>
    </row>
    <row r="1562">
      <c r="A1562" s="21" t="n"/>
      <c r="B1562" s="31" t="n"/>
      <c r="C1562" s="22" t="n"/>
      <c r="D1562" s="22" t="n"/>
      <c r="E1562" s="22" t="n"/>
      <c r="F1562" s="22" t="n"/>
      <c r="G1562" s="23" t="n"/>
      <c r="H1562" s="22" t="n"/>
      <c r="I1562" s="22" t="n"/>
      <c r="J1562" s="22" t="n"/>
    </row>
    <row r="1563">
      <c r="A1563" s="21" t="n"/>
      <c r="B1563" s="31" t="n"/>
      <c r="C1563" s="22" t="n"/>
      <c r="D1563" s="22" t="n"/>
      <c r="E1563" s="22" t="n"/>
      <c r="F1563" s="22" t="n"/>
      <c r="G1563" s="23" t="n"/>
      <c r="H1563" s="22" t="n"/>
      <c r="I1563" s="22" t="n"/>
      <c r="J1563" s="22" t="n"/>
    </row>
    <row r="1564">
      <c r="A1564" s="21" t="n"/>
      <c r="B1564" s="31" t="n"/>
      <c r="C1564" s="22" t="n"/>
      <c r="D1564" s="22" t="n"/>
      <c r="E1564" s="22" t="n"/>
      <c r="F1564" s="22" t="n"/>
      <c r="G1564" s="23" t="n"/>
      <c r="H1564" s="22" t="n"/>
      <c r="I1564" s="22" t="n"/>
      <c r="J1564" s="22" t="n"/>
    </row>
    <row r="1565">
      <c r="A1565" s="21" t="n"/>
      <c r="B1565" s="31" t="n"/>
      <c r="C1565" s="22" t="n"/>
      <c r="D1565" s="22" t="n"/>
      <c r="E1565" s="22" t="n"/>
      <c r="F1565" s="22" t="n"/>
      <c r="G1565" s="23" t="n"/>
      <c r="H1565" s="22" t="n"/>
      <c r="I1565" s="22" t="n"/>
      <c r="J1565" s="22" t="n"/>
    </row>
    <row r="1566">
      <c r="A1566" s="21" t="n"/>
      <c r="B1566" s="31" t="n"/>
      <c r="C1566" s="22" t="n"/>
      <c r="D1566" s="22" t="n"/>
      <c r="E1566" s="22" t="n"/>
      <c r="F1566" s="22" t="n"/>
      <c r="G1566" s="23" t="n"/>
      <c r="H1566" s="22" t="n"/>
      <c r="I1566" s="22" t="n"/>
      <c r="J1566" s="22" t="n"/>
    </row>
    <row r="1567">
      <c r="A1567" s="21" t="n"/>
      <c r="B1567" s="31" t="n"/>
      <c r="C1567" s="22" t="n"/>
      <c r="D1567" s="22" t="n"/>
      <c r="E1567" s="22" t="n"/>
      <c r="F1567" s="22" t="n"/>
      <c r="G1567" s="23" t="n"/>
      <c r="H1567" s="22" t="n"/>
      <c r="I1567" s="22" t="n"/>
      <c r="J1567" s="22" t="n"/>
    </row>
    <row r="1568">
      <c r="A1568" s="21" t="n"/>
      <c r="B1568" s="31" t="n"/>
      <c r="C1568" s="22" t="n"/>
      <c r="D1568" s="22" t="n"/>
      <c r="E1568" s="22" t="n"/>
      <c r="F1568" s="22" t="n"/>
      <c r="G1568" s="23" t="n"/>
      <c r="H1568" s="22" t="n"/>
      <c r="I1568" s="22" t="n"/>
      <c r="J1568" s="22" t="n"/>
    </row>
    <row r="1569">
      <c r="A1569" s="21" t="n"/>
      <c r="B1569" s="31" t="n"/>
      <c r="C1569" s="22" t="n"/>
      <c r="D1569" s="22" t="n"/>
      <c r="E1569" s="22" t="n"/>
      <c r="F1569" s="22" t="n"/>
      <c r="G1569" s="23" t="n"/>
      <c r="H1569" s="22" t="n"/>
      <c r="I1569" s="22" t="n"/>
      <c r="J1569" s="22" t="n"/>
    </row>
    <row r="1570">
      <c r="A1570" s="21" t="n"/>
      <c r="B1570" s="31" t="n"/>
      <c r="C1570" s="22" t="n"/>
      <c r="D1570" s="22" t="n"/>
      <c r="E1570" s="22" t="n"/>
      <c r="F1570" s="22" t="n"/>
      <c r="G1570" s="23" t="n"/>
      <c r="H1570" s="22" t="n"/>
      <c r="I1570" s="22" t="n"/>
      <c r="J1570" s="22" t="n"/>
    </row>
    <row r="1571">
      <c r="A1571" s="21" t="n"/>
      <c r="B1571" s="31" t="n"/>
      <c r="C1571" s="22" t="n"/>
      <c r="D1571" s="22" t="n"/>
      <c r="E1571" s="22" t="n"/>
      <c r="F1571" s="22" t="n"/>
      <c r="G1571" s="23" t="n"/>
      <c r="H1571" s="22" t="n"/>
      <c r="I1571" s="22" t="n"/>
      <c r="J1571" s="22" t="n"/>
    </row>
    <row r="1572">
      <c r="A1572" s="21" t="n"/>
      <c r="B1572" s="31" t="n"/>
      <c r="C1572" s="22" t="n"/>
      <c r="D1572" s="22" t="n"/>
      <c r="E1572" s="22" t="n"/>
      <c r="F1572" s="22" t="n"/>
      <c r="G1572" s="23" t="n"/>
      <c r="H1572" s="22" t="n"/>
      <c r="I1572" s="22" t="n"/>
      <c r="J1572" s="22" t="n"/>
    </row>
    <row r="1573">
      <c r="A1573" s="21" t="n"/>
      <c r="B1573" s="31" t="n"/>
      <c r="C1573" s="22" t="n"/>
      <c r="D1573" s="22" t="n"/>
      <c r="E1573" s="22" t="n"/>
      <c r="F1573" s="22" t="n"/>
      <c r="G1573" s="23" t="n"/>
      <c r="H1573" s="22" t="n"/>
      <c r="I1573" s="22" t="n"/>
      <c r="J1573" s="22" t="n"/>
    </row>
    <row r="1574">
      <c r="A1574" s="21" t="n"/>
      <c r="B1574" s="31" t="n"/>
      <c r="C1574" s="22" t="n"/>
      <c r="D1574" s="22" t="n"/>
      <c r="E1574" s="22" t="n"/>
      <c r="F1574" s="22" t="n"/>
      <c r="G1574" s="23" t="n"/>
      <c r="H1574" s="22" t="n"/>
      <c r="I1574" s="22" t="n"/>
      <c r="J1574" s="22" t="n"/>
    </row>
    <row r="1575">
      <c r="A1575" s="21" t="n"/>
      <c r="B1575" s="31" t="n"/>
      <c r="C1575" s="22" t="n"/>
      <c r="D1575" s="22" t="n"/>
      <c r="E1575" s="22" t="n"/>
      <c r="F1575" s="22" t="n"/>
      <c r="G1575" s="23" t="n"/>
      <c r="H1575" s="22" t="n"/>
      <c r="I1575" s="22" t="n"/>
      <c r="J1575" s="22" t="n"/>
    </row>
    <row r="1576">
      <c r="A1576" s="21" t="n"/>
      <c r="B1576" s="31" t="n"/>
      <c r="C1576" s="22" t="n"/>
      <c r="D1576" s="22" t="n"/>
      <c r="E1576" s="22" t="n"/>
      <c r="F1576" s="22" t="n"/>
      <c r="G1576" s="23" t="n"/>
      <c r="H1576" s="22" t="n"/>
      <c r="I1576" s="22" t="n"/>
      <c r="J1576" s="22" t="n"/>
    </row>
    <row r="1577">
      <c r="A1577" s="21" t="n"/>
      <c r="B1577" s="31" t="n"/>
      <c r="C1577" s="22" t="n"/>
      <c r="D1577" s="22" t="n"/>
      <c r="E1577" s="22" t="n"/>
      <c r="F1577" s="22" t="n"/>
      <c r="G1577" s="23" t="n"/>
      <c r="H1577" s="22" t="n"/>
      <c r="I1577" s="22" t="n"/>
      <c r="J1577" s="22" t="n"/>
    </row>
    <row r="1578">
      <c r="A1578" s="21" t="n"/>
      <c r="B1578" s="31" t="n"/>
      <c r="C1578" s="22" t="n"/>
      <c r="D1578" s="22" t="n"/>
      <c r="E1578" s="22" t="n"/>
      <c r="F1578" s="22" t="n"/>
      <c r="G1578" s="23" t="n"/>
      <c r="H1578" s="22" t="n"/>
      <c r="I1578" s="22" t="n"/>
      <c r="J1578" s="22" t="n"/>
    </row>
    <row r="1579">
      <c r="A1579" s="21" t="n"/>
      <c r="B1579" s="31" t="n"/>
      <c r="C1579" s="22" t="n"/>
      <c r="D1579" s="22" t="n"/>
      <c r="E1579" s="22" t="n"/>
      <c r="F1579" s="22" t="n"/>
      <c r="G1579" s="23" t="n"/>
      <c r="H1579" s="22" t="n"/>
      <c r="I1579" s="22" t="n"/>
      <c r="J1579" s="22" t="n"/>
    </row>
    <row r="1580">
      <c r="A1580" s="21" t="n"/>
      <c r="B1580" s="31" t="n"/>
      <c r="C1580" s="22" t="n"/>
      <c r="D1580" s="22" t="n"/>
      <c r="E1580" s="22" t="n"/>
      <c r="F1580" s="22" t="n"/>
      <c r="G1580" s="23" t="n"/>
      <c r="H1580" s="22" t="n"/>
      <c r="I1580" s="22" t="n"/>
      <c r="J1580" s="22" t="n"/>
    </row>
    <row r="1581">
      <c r="A1581" s="21" t="n"/>
      <c r="B1581" s="31" t="n"/>
      <c r="C1581" s="22" t="n"/>
      <c r="D1581" s="22" t="n"/>
      <c r="E1581" s="22" t="n"/>
      <c r="F1581" s="22" t="n"/>
      <c r="G1581" s="23" t="n"/>
      <c r="H1581" s="22" t="n"/>
      <c r="I1581" s="22" t="n"/>
      <c r="J1581" s="22" t="n"/>
    </row>
    <row r="1582">
      <c r="A1582" s="21" t="n"/>
      <c r="B1582" s="31" t="n"/>
      <c r="C1582" s="22" t="n"/>
      <c r="D1582" s="22" t="n"/>
      <c r="E1582" s="22" t="n"/>
      <c r="F1582" s="22" t="n"/>
      <c r="G1582" s="23" t="n"/>
      <c r="H1582" s="22" t="n"/>
      <c r="I1582" s="22" t="n"/>
      <c r="J1582" s="22" t="n"/>
    </row>
    <row r="1583">
      <c r="A1583" s="21" t="n"/>
      <c r="B1583" s="31" t="n"/>
      <c r="C1583" s="22" t="n"/>
      <c r="D1583" s="22" t="n"/>
      <c r="E1583" s="22" t="n"/>
      <c r="F1583" s="22" t="n"/>
      <c r="G1583" s="23" t="n"/>
      <c r="H1583" s="22" t="n"/>
      <c r="I1583" s="22" t="n"/>
      <c r="J1583" s="22" t="n"/>
    </row>
    <row r="1584">
      <c r="A1584" s="21" t="n"/>
      <c r="B1584" s="31" t="n"/>
      <c r="C1584" s="22" t="n"/>
      <c r="D1584" s="22" t="n"/>
      <c r="E1584" s="22" t="n"/>
      <c r="F1584" s="22" t="n"/>
      <c r="G1584" s="23" t="n"/>
      <c r="H1584" s="22" t="n"/>
      <c r="I1584" s="22" t="n"/>
      <c r="J1584" s="22" t="n"/>
    </row>
    <row r="1585">
      <c r="A1585" s="21" t="n"/>
      <c r="B1585" s="31" t="n"/>
      <c r="C1585" s="22" t="n"/>
      <c r="D1585" s="22" t="n"/>
      <c r="E1585" s="22" t="n"/>
      <c r="F1585" s="22" t="n"/>
      <c r="G1585" s="23" t="n"/>
      <c r="H1585" s="22" t="n"/>
      <c r="I1585" s="22" t="n"/>
      <c r="J1585" s="22" t="n"/>
    </row>
    <row r="1586">
      <c r="A1586" s="21" t="n"/>
      <c r="B1586" s="31" t="n"/>
      <c r="C1586" s="22" t="n"/>
      <c r="D1586" s="22" t="n"/>
      <c r="E1586" s="22" t="n"/>
      <c r="F1586" s="22" t="n"/>
      <c r="G1586" s="23" t="n"/>
      <c r="H1586" s="22" t="n"/>
      <c r="I1586" s="22" t="n"/>
      <c r="J1586" s="22" t="n"/>
    </row>
    <row r="1587">
      <c r="A1587" s="21" t="n"/>
      <c r="B1587" s="31" t="n"/>
      <c r="C1587" s="22" t="n"/>
      <c r="D1587" s="22" t="n"/>
      <c r="E1587" s="22" t="n"/>
      <c r="F1587" s="22" t="n"/>
      <c r="G1587" s="23" t="n"/>
      <c r="H1587" s="22" t="n"/>
      <c r="I1587" s="22" t="n"/>
      <c r="J1587" s="22" t="n"/>
    </row>
    <row r="1588">
      <c r="A1588" s="21" t="n"/>
      <c r="B1588" s="31" t="n"/>
      <c r="C1588" s="22" t="n"/>
      <c r="D1588" s="22" t="n"/>
      <c r="E1588" s="22" t="n"/>
      <c r="F1588" s="22" t="n"/>
      <c r="G1588" s="23" t="n"/>
      <c r="H1588" s="22" t="n"/>
      <c r="I1588" s="22" t="n"/>
      <c r="J1588" s="22" t="n"/>
    </row>
    <row r="1589">
      <c r="A1589" s="21" t="n"/>
      <c r="B1589" s="31" t="n"/>
      <c r="C1589" s="22" t="n"/>
      <c r="D1589" s="22" t="n"/>
      <c r="E1589" s="22" t="n"/>
      <c r="F1589" s="22" t="n"/>
      <c r="G1589" s="23" t="n"/>
      <c r="H1589" s="22" t="n"/>
      <c r="I1589" s="22" t="n"/>
      <c r="J1589" s="22" t="n"/>
    </row>
    <row r="1590">
      <c r="A1590" s="21" t="n"/>
      <c r="B1590" s="31" t="n"/>
      <c r="C1590" s="22" t="n"/>
      <c r="D1590" s="22" t="n"/>
      <c r="E1590" s="22" t="n"/>
      <c r="F1590" s="22" t="n"/>
      <c r="G1590" s="23" t="n"/>
      <c r="H1590" s="22" t="n"/>
      <c r="I1590" s="22" t="n"/>
      <c r="J1590" s="22" t="n"/>
    </row>
    <row r="1591">
      <c r="A1591" s="21" t="n"/>
      <c r="B1591" s="31" t="n"/>
      <c r="C1591" s="22" t="n"/>
      <c r="D1591" s="22" t="n"/>
      <c r="E1591" s="22" t="n"/>
      <c r="F1591" s="22" t="n"/>
      <c r="G1591" s="23" t="n"/>
      <c r="H1591" s="22" t="n"/>
      <c r="I1591" s="22" t="n"/>
      <c r="J1591" s="22" t="n"/>
    </row>
    <row r="1592">
      <c r="A1592" s="21" t="n"/>
      <c r="B1592" s="31" t="n"/>
      <c r="C1592" s="22" t="n"/>
      <c r="D1592" s="22" t="n"/>
      <c r="E1592" s="22" t="n"/>
      <c r="F1592" s="22" t="n"/>
      <c r="G1592" s="23" t="n"/>
      <c r="H1592" s="22" t="n"/>
      <c r="I1592" s="22" t="n"/>
      <c r="J1592" s="22" t="n"/>
    </row>
    <row r="1593">
      <c r="A1593" s="21" t="n"/>
      <c r="B1593" s="31" t="n"/>
      <c r="C1593" s="22" t="n"/>
      <c r="D1593" s="22" t="n"/>
      <c r="E1593" s="22" t="n"/>
      <c r="F1593" s="22" t="n"/>
      <c r="G1593" s="23" t="n"/>
      <c r="H1593" s="22" t="n"/>
      <c r="I1593" s="22" t="n"/>
      <c r="J1593" s="22" t="n"/>
    </row>
    <row r="1594">
      <c r="A1594" s="21" t="n"/>
      <c r="B1594" s="31" t="n"/>
      <c r="C1594" s="22" t="n"/>
      <c r="D1594" s="22" t="n"/>
      <c r="E1594" s="22" t="n"/>
      <c r="F1594" s="22" t="n"/>
      <c r="G1594" s="23" t="n"/>
      <c r="H1594" s="22" t="n"/>
      <c r="I1594" s="22" t="n"/>
      <c r="J1594" s="22" t="n"/>
    </row>
    <row r="1595">
      <c r="A1595" s="21" t="n"/>
      <c r="B1595" s="31" t="n"/>
      <c r="C1595" s="22" t="n"/>
      <c r="D1595" s="22" t="n"/>
      <c r="E1595" s="22" t="n"/>
      <c r="F1595" s="22" t="n"/>
      <c r="G1595" s="23" t="n"/>
      <c r="H1595" s="22" t="n"/>
      <c r="I1595" s="22" t="n"/>
      <c r="J1595" s="22" t="n"/>
    </row>
    <row r="1596">
      <c r="A1596" s="21" t="n"/>
      <c r="B1596" s="31" t="n"/>
      <c r="C1596" s="22" t="n"/>
      <c r="D1596" s="22" t="n"/>
      <c r="E1596" s="22" t="n"/>
      <c r="F1596" s="22" t="n"/>
      <c r="G1596" s="23" t="n"/>
      <c r="H1596" s="22" t="n"/>
      <c r="I1596" s="22" t="n"/>
      <c r="J1596" s="22" t="n"/>
    </row>
    <row r="1597">
      <c r="A1597" s="21" t="n"/>
      <c r="B1597" s="31" t="n"/>
      <c r="C1597" s="22" t="n"/>
      <c r="D1597" s="22" t="n"/>
      <c r="E1597" s="22" t="n"/>
      <c r="F1597" s="22" t="n"/>
      <c r="G1597" s="23" t="n"/>
      <c r="H1597" s="22" t="n"/>
      <c r="I1597" s="22" t="n"/>
      <c r="J1597" s="22" t="n"/>
    </row>
    <row r="1598">
      <c r="A1598" s="21" t="n"/>
      <c r="B1598" s="31" t="n"/>
      <c r="C1598" s="22" t="n"/>
      <c r="D1598" s="22" t="n"/>
      <c r="E1598" s="22" t="n"/>
      <c r="F1598" s="22" t="n"/>
      <c r="G1598" s="23" t="n"/>
      <c r="H1598" s="22" t="n"/>
      <c r="I1598" s="22" t="n"/>
      <c r="J1598" s="22" t="n"/>
    </row>
    <row r="1599">
      <c r="A1599" s="21" t="n"/>
      <c r="B1599" s="31" t="n"/>
      <c r="C1599" s="22" t="n"/>
      <c r="D1599" s="22" t="n"/>
      <c r="E1599" s="22" t="n"/>
      <c r="F1599" s="22" t="n"/>
      <c r="G1599" s="23" t="n"/>
      <c r="H1599" s="22" t="n"/>
      <c r="I1599" s="22" t="n"/>
      <c r="J1599" s="22" t="n"/>
    </row>
    <row r="1600">
      <c r="A1600" s="21" t="n"/>
      <c r="B1600" s="31" t="n"/>
      <c r="C1600" s="22" t="n"/>
      <c r="D1600" s="22" t="n"/>
      <c r="E1600" s="22" t="n"/>
      <c r="F1600" s="22" t="n"/>
      <c r="G1600" s="23" t="n"/>
      <c r="H1600" s="22" t="n"/>
      <c r="I1600" s="22" t="n"/>
      <c r="J1600" s="22" t="n"/>
    </row>
    <row r="1601">
      <c r="A1601" s="21" t="n"/>
      <c r="B1601" s="31" t="n"/>
      <c r="C1601" s="22" t="n"/>
      <c r="D1601" s="22" t="n"/>
      <c r="E1601" s="22" t="n"/>
      <c r="F1601" s="22" t="n"/>
      <c r="G1601" s="23" t="n"/>
      <c r="H1601" s="22" t="n"/>
      <c r="I1601" s="22" t="n"/>
      <c r="J1601" s="22" t="n"/>
    </row>
    <row r="1602">
      <c r="A1602" s="21" t="n"/>
      <c r="B1602" s="31" t="n"/>
      <c r="C1602" s="22" t="n"/>
      <c r="D1602" s="22" t="n"/>
      <c r="E1602" s="22" t="n"/>
      <c r="F1602" s="22" t="n"/>
      <c r="G1602" s="23" t="n"/>
      <c r="H1602" s="22" t="n"/>
      <c r="I1602" s="22" t="n"/>
      <c r="J1602" s="22" t="n"/>
    </row>
    <row r="1603">
      <c r="A1603" s="21" t="n"/>
      <c r="B1603" s="31" t="n"/>
      <c r="C1603" s="22" t="n"/>
      <c r="D1603" s="22" t="n"/>
      <c r="E1603" s="22" t="n"/>
      <c r="F1603" s="22" t="n"/>
      <c r="G1603" s="23" t="n"/>
      <c r="H1603" s="22" t="n"/>
      <c r="I1603" s="22" t="n"/>
      <c r="J1603" s="22" t="n"/>
    </row>
    <row r="1604">
      <c r="A1604" s="21" t="n"/>
      <c r="B1604" s="31" t="n"/>
      <c r="C1604" s="22" t="n"/>
      <c r="D1604" s="22" t="n"/>
      <c r="E1604" s="22" t="n"/>
      <c r="F1604" s="22" t="n"/>
      <c r="G1604" s="23" t="n"/>
      <c r="H1604" s="22" t="n"/>
      <c r="I1604" s="22" t="n"/>
      <c r="J1604" s="22" t="n"/>
    </row>
    <row r="1605">
      <c r="A1605" s="21" t="n"/>
      <c r="B1605" s="31" t="n"/>
      <c r="C1605" s="22" t="n"/>
      <c r="D1605" s="22" t="n"/>
      <c r="E1605" s="22" t="n"/>
      <c r="F1605" s="22" t="n"/>
      <c r="G1605" s="23" t="n"/>
      <c r="H1605" s="22" t="n"/>
      <c r="I1605" s="22" t="n"/>
      <c r="J1605" s="22" t="n"/>
    </row>
    <row r="1606">
      <c r="A1606" s="21" t="n"/>
      <c r="B1606" s="31" t="n"/>
      <c r="C1606" s="22" t="n"/>
      <c r="D1606" s="22" t="n"/>
      <c r="E1606" s="22" t="n"/>
      <c r="F1606" s="22" t="n"/>
      <c r="G1606" s="23" t="n"/>
      <c r="H1606" s="22" t="n"/>
      <c r="I1606" s="22" t="n"/>
      <c r="J1606" s="22" t="n"/>
    </row>
    <row r="1607">
      <c r="A1607" s="21" t="n"/>
      <c r="B1607" s="31" t="n"/>
      <c r="C1607" s="22" t="n"/>
      <c r="D1607" s="22" t="n"/>
      <c r="E1607" s="22" t="n"/>
      <c r="F1607" s="22" t="n"/>
      <c r="G1607" s="23" t="n"/>
      <c r="H1607" s="22" t="n"/>
      <c r="I1607" s="22" t="n"/>
      <c r="J1607" s="22" t="n"/>
    </row>
    <row r="1608">
      <c r="A1608" s="21" t="n"/>
      <c r="B1608" s="31" t="n"/>
      <c r="C1608" s="22" t="n"/>
      <c r="D1608" s="22" t="n"/>
      <c r="E1608" s="22" t="n"/>
      <c r="F1608" s="22" t="n"/>
      <c r="G1608" s="23" t="n"/>
      <c r="H1608" s="22" t="n"/>
      <c r="I1608" s="22" t="n"/>
      <c r="J1608" s="22" t="n"/>
    </row>
    <row r="1609">
      <c r="A1609" s="21" t="n"/>
      <c r="B1609" s="31" t="n"/>
      <c r="C1609" s="22" t="n"/>
      <c r="D1609" s="22" t="n"/>
      <c r="E1609" s="22" t="n"/>
      <c r="F1609" s="22" t="n"/>
      <c r="G1609" s="23" t="n"/>
      <c r="H1609" s="22" t="n"/>
      <c r="I1609" s="22" t="n"/>
      <c r="J1609" s="22" t="n"/>
    </row>
    <row r="1610">
      <c r="A1610" s="21" t="n"/>
      <c r="B1610" s="31" t="n"/>
      <c r="C1610" s="22" t="n"/>
      <c r="D1610" s="22" t="n"/>
      <c r="E1610" s="22" t="n"/>
      <c r="F1610" s="22" t="n"/>
      <c r="G1610" s="23" t="n"/>
      <c r="H1610" s="22" t="n"/>
      <c r="I1610" s="22" t="n"/>
      <c r="J1610" s="22" t="n"/>
    </row>
    <row r="1611">
      <c r="A1611" s="21" t="n"/>
      <c r="B1611" s="31" t="n"/>
      <c r="C1611" s="22" t="n"/>
      <c r="D1611" s="22" t="n"/>
      <c r="E1611" s="22" t="n"/>
      <c r="F1611" s="22" t="n"/>
      <c r="G1611" s="23" t="n"/>
      <c r="H1611" s="22" t="n"/>
      <c r="I1611" s="22" t="n"/>
      <c r="J1611" s="22" t="n"/>
    </row>
    <row r="1612">
      <c r="A1612" s="21" t="n"/>
      <c r="B1612" s="31" t="n"/>
      <c r="C1612" s="22" t="n"/>
      <c r="D1612" s="22" t="n"/>
      <c r="E1612" s="22" t="n"/>
      <c r="F1612" s="22" t="n"/>
      <c r="G1612" s="23" t="n"/>
      <c r="H1612" s="22" t="n"/>
      <c r="I1612" s="22" t="n"/>
      <c r="J1612" s="22" t="n"/>
    </row>
    <row r="1613">
      <c r="A1613" s="21" t="n"/>
      <c r="B1613" s="31" t="n"/>
      <c r="C1613" s="22" t="n"/>
      <c r="D1613" s="22" t="n"/>
      <c r="E1613" s="22" t="n"/>
      <c r="F1613" s="22" t="n"/>
      <c r="G1613" s="23" t="n"/>
      <c r="H1613" s="22" t="n"/>
      <c r="I1613" s="22" t="n"/>
      <c r="J1613" s="22" t="n"/>
    </row>
    <row r="1614">
      <c r="A1614" s="21" t="n"/>
      <c r="B1614" s="31" t="n"/>
      <c r="C1614" s="22" t="n"/>
      <c r="D1614" s="22" t="n"/>
      <c r="E1614" s="22" t="n"/>
      <c r="F1614" s="22" t="n"/>
      <c r="G1614" s="23" t="n"/>
      <c r="H1614" s="22" t="n"/>
      <c r="I1614" s="22" t="n"/>
      <c r="J1614" s="22" t="n"/>
    </row>
    <row r="1615">
      <c r="A1615" s="21" t="n"/>
      <c r="B1615" s="31" t="n"/>
      <c r="C1615" s="22" t="n"/>
      <c r="D1615" s="22" t="n"/>
      <c r="E1615" s="22" t="n"/>
      <c r="F1615" s="22" t="n"/>
      <c r="G1615" s="23" t="n"/>
      <c r="H1615" s="22" t="n"/>
      <c r="I1615" s="22" t="n"/>
      <c r="J1615" s="22" t="n"/>
    </row>
    <row r="1616">
      <c r="A1616" s="21" t="n"/>
      <c r="B1616" s="31" t="n"/>
      <c r="C1616" s="22" t="n"/>
      <c r="D1616" s="22" t="n"/>
      <c r="E1616" s="22" t="n"/>
      <c r="F1616" s="22" t="n"/>
      <c r="G1616" s="23" t="n"/>
      <c r="H1616" s="22" t="n"/>
      <c r="I1616" s="22" t="n"/>
      <c r="J1616" s="22" t="n"/>
    </row>
    <row r="1617">
      <c r="A1617" s="21" t="n"/>
      <c r="B1617" s="31" t="n"/>
      <c r="C1617" s="22" t="n"/>
      <c r="D1617" s="22" t="n"/>
      <c r="E1617" s="22" t="n"/>
      <c r="F1617" s="22" t="n"/>
      <c r="G1617" s="23" t="n"/>
      <c r="H1617" s="22" t="n"/>
      <c r="I1617" s="22" t="n"/>
      <c r="J1617" s="22" t="n"/>
    </row>
    <row r="1618">
      <c r="A1618" s="21" t="n"/>
      <c r="B1618" s="31" t="n"/>
      <c r="C1618" s="22" t="n"/>
      <c r="D1618" s="22" t="n"/>
      <c r="E1618" s="22" t="n"/>
      <c r="F1618" s="22" t="n"/>
      <c r="G1618" s="23" t="n"/>
      <c r="H1618" s="22" t="n"/>
      <c r="I1618" s="22" t="n"/>
      <c r="J1618" s="22" t="n"/>
    </row>
    <row r="1619">
      <c r="A1619" s="21" t="n"/>
      <c r="B1619" s="31" t="n"/>
      <c r="C1619" s="22" t="n"/>
      <c r="D1619" s="22" t="n"/>
      <c r="E1619" s="22" t="n"/>
      <c r="F1619" s="22" t="n"/>
      <c r="G1619" s="23" t="n"/>
      <c r="H1619" s="22" t="n"/>
      <c r="I1619" s="22" t="n"/>
      <c r="J1619" s="22" t="n"/>
    </row>
    <row r="1620">
      <c r="A1620" s="21" t="n"/>
      <c r="B1620" s="31" t="n"/>
      <c r="C1620" s="22" t="n"/>
      <c r="D1620" s="22" t="n"/>
      <c r="E1620" s="22" t="n"/>
      <c r="F1620" s="22" t="n"/>
      <c r="G1620" s="23" t="n"/>
      <c r="H1620" s="22" t="n"/>
      <c r="I1620" s="22" t="n"/>
      <c r="J1620" s="22" t="n"/>
    </row>
    <row r="1621">
      <c r="A1621" s="21" t="n"/>
      <c r="B1621" s="31" t="n"/>
      <c r="C1621" s="22" t="n"/>
      <c r="D1621" s="22" t="n"/>
      <c r="E1621" s="22" t="n"/>
      <c r="F1621" s="22" t="n"/>
      <c r="G1621" s="23" t="n"/>
      <c r="H1621" s="22" t="n"/>
      <c r="I1621" s="22" t="n"/>
      <c r="J1621" s="22" t="n"/>
    </row>
    <row r="1622">
      <c r="A1622" s="21" t="n"/>
      <c r="B1622" s="31" t="n"/>
      <c r="C1622" s="22" t="n"/>
      <c r="D1622" s="22" t="n"/>
      <c r="E1622" s="22" t="n"/>
      <c r="F1622" s="22" t="n"/>
      <c r="G1622" s="23" t="n"/>
      <c r="H1622" s="22" t="n"/>
      <c r="I1622" s="22" t="n"/>
      <c r="J1622" s="22" t="n"/>
    </row>
    <row r="1623">
      <c r="A1623" s="21" t="n"/>
      <c r="B1623" s="31" t="n"/>
      <c r="C1623" s="22" t="n"/>
      <c r="D1623" s="22" t="n"/>
      <c r="E1623" s="22" t="n"/>
      <c r="F1623" s="22" t="n"/>
      <c r="G1623" s="23" t="n"/>
      <c r="H1623" s="22" t="n"/>
      <c r="I1623" s="22" t="n"/>
      <c r="J1623" s="22" t="n"/>
    </row>
    <row r="1624">
      <c r="A1624" s="21" t="n"/>
      <c r="B1624" s="31" t="n"/>
      <c r="C1624" s="22" t="n"/>
      <c r="D1624" s="22" t="n"/>
      <c r="E1624" s="22" t="n"/>
      <c r="F1624" s="22" t="n"/>
      <c r="G1624" s="23" t="n"/>
      <c r="H1624" s="22" t="n"/>
      <c r="I1624" s="22" t="n"/>
      <c r="J1624" s="22" t="n"/>
    </row>
    <row r="1625">
      <c r="A1625" s="21" t="n"/>
      <c r="B1625" s="31" t="n"/>
      <c r="C1625" s="22" t="n"/>
      <c r="D1625" s="22" t="n"/>
      <c r="E1625" s="22" t="n"/>
      <c r="F1625" s="22" t="n"/>
      <c r="G1625" s="23" t="n"/>
      <c r="H1625" s="22" t="n"/>
      <c r="I1625" s="22" t="n"/>
      <c r="J1625" s="22" t="n"/>
    </row>
    <row r="1626">
      <c r="A1626" s="21" t="n"/>
      <c r="B1626" s="31" t="n"/>
      <c r="C1626" s="22" t="n"/>
      <c r="D1626" s="22" t="n"/>
      <c r="E1626" s="22" t="n"/>
      <c r="F1626" s="22" t="n"/>
      <c r="G1626" s="23" t="n"/>
      <c r="H1626" s="22" t="n"/>
      <c r="I1626" s="22" t="n"/>
      <c r="J1626" s="22" t="n"/>
    </row>
    <row r="1627">
      <c r="A1627" s="21" t="n"/>
      <c r="B1627" s="31" t="n"/>
      <c r="C1627" s="22" t="n"/>
      <c r="D1627" s="22" t="n"/>
      <c r="E1627" s="22" t="n"/>
      <c r="F1627" s="22" t="n"/>
      <c r="G1627" s="23" t="n"/>
      <c r="H1627" s="22" t="n"/>
      <c r="I1627" s="22" t="n"/>
      <c r="J1627" s="22" t="n"/>
    </row>
    <row r="1628">
      <c r="A1628" s="21" t="n"/>
      <c r="B1628" s="31" t="n"/>
      <c r="C1628" s="22" t="n"/>
      <c r="D1628" s="22" t="n"/>
      <c r="E1628" s="22" t="n"/>
      <c r="F1628" s="22" t="n"/>
      <c r="G1628" s="23" t="n"/>
      <c r="H1628" s="22" t="n"/>
      <c r="I1628" s="22" t="n"/>
      <c r="J1628" s="22" t="n"/>
    </row>
    <row r="1629">
      <c r="A1629" s="21" t="n"/>
      <c r="B1629" s="31" t="n"/>
      <c r="C1629" s="22" t="n"/>
      <c r="D1629" s="22" t="n"/>
      <c r="E1629" s="22" t="n"/>
      <c r="F1629" s="22" t="n"/>
      <c r="G1629" s="23" t="n"/>
      <c r="H1629" s="22" t="n"/>
      <c r="I1629" s="22" t="n"/>
      <c r="J1629" s="22" t="n"/>
    </row>
    <row r="1630">
      <c r="A1630" s="21" t="n"/>
      <c r="B1630" s="31" t="n"/>
      <c r="C1630" s="22" t="n"/>
      <c r="D1630" s="22" t="n"/>
      <c r="E1630" s="22" t="n"/>
      <c r="F1630" s="22" t="n"/>
      <c r="G1630" s="23" t="n"/>
      <c r="H1630" s="22" t="n"/>
      <c r="I1630" s="22" t="n"/>
      <c r="J1630" s="22" t="n"/>
    </row>
    <row r="1631">
      <c r="A1631" s="21" t="n"/>
      <c r="B1631" s="31" t="n"/>
      <c r="C1631" s="22" t="n"/>
      <c r="D1631" s="22" t="n"/>
      <c r="E1631" s="22" t="n"/>
      <c r="F1631" s="22" t="n"/>
      <c r="G1631" s="23" t="n"/>
      <c r="H1631" s="22" t="n"/>
      <c r="I1631" s="22" t="n"/>
      <c r="J1631" s="22" t="n"/>
    </row>
    <row r="1632">
      <c r="A1632" s="21" t="n"/>
      <c r="B1632" s="31" t="n"/>
      <c r="C1632" s="22" t="n"/>
      <c r="D1632" s="22" t="n"/>
      <c r="E1632" s="22" t="n"/>
      <c r="F1632" s="22" t="n"/>
      <c r="G1632" s="23" t="n"/>
      <c r="H1632" s="22" t="n"/>
      <c r="I1632" s="22" t="n"/>
      <c r="J1632" s="22" t="n"/>
    </row>
    <row r="1633">
      <c r="A1633" s="21" t="n"/>
      <c r="B1633" s="31" t="n"/>
      <c r="C1633" s="22" t="n"/>
      <c r="D1633" s="22" t="n"/>
      <c r="E1633" s="22" t="n"/>
      <c r="F1633" s="22" t="n"/>
      <c r="G1633" s="23" t="n"/>
      <c r="H1633" s="22" t="n"/>
      <c r="I1633" s="22" t="n"/>
      <c r="J1633" s="22" t="n"/>
    </row>
    <row r="1634">
      <c r="A1634" s="21" t="n"/>
      <c r="B1634" s="31" t="n"/>
      <c r="C1634" s="22" t="n"/>
      <c r="D1634" s="22" t="n"/>
      <c r="E1634" s="22" t="n"/>
      <c r="F1634" s="22" t="n"/>
      <c r="G1634" s="23" t="n"/>
      <c r="H1634" s="22" t="n"/>
      <c r="I1634" s="22" t="n"/>
      <c r="J1634" s="22" t="n"/>
    </row>
    <row r="1635">
      <c r="A1635" s="21" t="n"/>
      <c r="B1635" s="31" t="n"/>
      <c r="C1635" s="22" t="n"/>
      <c r="D1635" s="22" t="n"/>
      <c r="E1635" s="22" t="n"/>
      <c r="F1635" s="22" t="n"/>
      <c r="G1635" s="23" t="n"/>
      <c r="H1635" s="22" t="n"/>
      <c r="I1635" s="22" t="n"/>
      <c r="J1635" s="22" t="n"/>
    </row>
    <row r="1636">
      <c r="A1636" s="21" t="n"/>
      <c r="B1636" s="31" t="n"/>
      <c r="C1636" s="22" t="n"/>
      <c r="D1636" s="22" t="n"/>
      <c r="E1636" s="22" t="n"/>
      <c r="F1636" s="22" t="n"/>
      <c r="G1636" s="23" t="n"/>
      <c r="H1636" s="22" t="n"/>
      <c r="I1636" s="22" t="n"/>
      <c r="J1636" s="22" t="n"/>
    </row>
    <row r="1637">
      <c r="A1637" s="21" t="n"/>
      <c r="B1637" s="31" t="n"/>
      <c r="C1637" s="22" t="n"/>
      <c r="D1637" s="22" t="n"/>
      <c r="E1637" s="22" t="n"/>
      <c r="F1637" s="22" t="n"/>
      <c r="G1637" s="23" t="n"/>
      <c r="H1637" s="22" t="n"/>
      <c r="I1637" s="22" t="n"/>
      <c r="J1637" s="22" t="n"/>
    </row>
    <row r="1638">
      <c r="A1638" s="21" t="n"/>
      <c r="B1638" s="31" t="n"/>
      <c r="C1638" s="22" t="n"/>
      <c r="D1638" s="22" t="n"/>
      <c r="E1638" s="22" t="n"/>
      <c r="F1638" s="22" t="n"/>
      <c r="G1638" s="23" t="n"/>
      <c r="H1638" s="22" t="n"/>
      <c r="I1638" s="22" t="n"/>
      <c r="J1638" s="22" t="n"/>
    </row>
    <row r="1639">
      <c r="A1639" s="21" t="n"/>
      <c r="B1639" s="31" t="n"/>
      <c r="C1639" s="22" t="n"/>
      <c r="D1639" s="22" t="n"/>
      <c r="E1639" s="22" t="n"/>
      <c r="F1639" s="22" t="n"/>
      <c r="G1639" s="23" t="n"/>
      <c r="H1639" s="22" t="n"/>
      <c r="I1639" s="22" t="n"/>
      <c r="J1639" s="22" t="n"/>
    </row>
    <row r="1640">
      <c r="A1640" s="21" t="n"/>
      <c r="B1640" s="31" t="n"/>
      <c r="C1640" s="22" t="n"/>
      <c r="D1640" s="22" t="n"/>
      <c r="E1640" s="22" t="n"/>
      <c r="F1640" s="22" t="n"/>
      <c r="G1640" s="23" t="n"/>
      <c r="H1640" s="22" t="n"/>
      <c r="I1640" s="22" t="n"/>
      <c r="J1640" s="22" t="n"/>
    </row>
    <row r="1641">
      <c r="A1641" s="21" t="n"/>
      <c r="B1641" s="31" t="n"/>
      <c r="C1641" s="22" t="n"/>
      <c r="D1641" s="22" t="n"/>
      <c r="E1641" s="22" t="n"/>
      <c r="F1641" s="22" t="n"/>
      <c r="G1641" s="23" t="n"/>
      <c r="H1641" s="22" t="n"/>
      <c r="I1641" s="22" t="n"/>
      <c r="J1641" s="22" t="n"/>
    </row>
    <row r="1642">
      <c r="A1642" s="21" t="n"/>
      <c r="B1642" s="31" t="n"/>
      <c r="C1642" s="22" t="n"/>
      <c r="D1642" s="22" t="n"/>
      <c r="E1642" s="22" t="n"/>
      <c r="F1642" s="22" t="n"/>
      <c r="G1642" s="23" t="n"/>
      <c r="H1642" s="22" t="n"/>
      <c r="I1642" s="22" t="n"/>
      <c r="J1642" s="22" t="n"/>
    </row>
    <row r="1643">
      <c r="A1643" s="21" t="n"/>
      <c r="B1643" s="31" t="n"/>
      <c r="C1643" s="22" t="n"/>
      <c r="D1643" s="22" t="n"/>
      <c r="E1643" s="22" t="n"/>
      <c r="F1643" s="22" t="n"/>
      <c r="G1643" s="23" t="n"/>
      <c r="H1643" s="22" t="n"/>
      <c r="I1643" s="22" t="n"/>
      <c r="J1643" s="22" t="n"/>
    </row>
    <row r="1644">
      <c r="A1644" s="21" t="n"/>
      <c r="B1644" s="31" t="n"/>
      <c r="C1644" s="22" t="n"/>
      <c r="D1644" s="22" t="n"/>
      <c r="E1644" s="22" t="n"/>
      <c r="F1644" s="22" t="n"/>
      <c r="G1644" s="23" t="n"/>
      <c r="H1644" s="22" t="n"/>
      <c r="I1644" s="22" t="n"/>
      <c r="J1644" s="22" t="n"/>
    </row>
    <row r="1645">
      <c r="A1645" s="21" t="n"/>
      <c r="B1645" s="31" t="n"/>
      <c r="C1645" s="22" t="n"/>
      <c r="D1645" s="22" t="n"/>
      <c r="E1645" s="22" t="n"/>
      <c r="F1645" s="22" t="n"/>
      <c r="G1645" s="23" t="n"/>
      <c r="H1645" s="22" t="n"/>
      <c r="I1645" s="22" t="n"/>
      <c r="J1645" s="22" t="n"/>
    </row>
    <row r="1646">
      <c r="A1646" s="21" t="n"/>
      <c r="B1646" s="31" t="n"/>
      <c r="C1646" s="22" t="n"/>
      <c r="D1646" s="22" t="n"/>
      <c r="E1646" s="22" t="n"/>
      <c r="F1646" s="22" t="n"/>
      <c r="G1646" s="23" t="n"/>
      <c r="H1646" s="22" t="n"/>
      <c r="I1646" s="22" t="n"/>
      <c r="J1646" s="22" t="n"/>
    </row>
    <row r="1647">
      <c r="A1647" s="21" t="n"/>
      <c r="B1647" s="31" t="n"/>
      <c r="C1647" s="22" t="n"/>
      <c r="D1647" s="22" t="n"/>
      <c r="E1647" s="22" t="n"/>
      <c r="F1647" s="22" t="n"/>
      <c r="G1647" s="23" t="n"/>
      <c r="H1647" s="22" t="n"/>
      <c r="I1647" s="22" t="n"/>
      <c r="J1647" s="22" t="n"/>
    </row>
    <row r="1648">
      <c r="A1648" s="21" t="n"/>
      <c r="B1648" s="31" t="n"/>
      <c r="C1648" s="22" t="n"/>
      <c r="D1648" s="22" t="n"/>
      <c r="E1648" s="22" t="n"/>
      <c r="F1648" s="22" t="n"/>
      <c r="G1648" s="23" t="n"/>
      <c r="H1648" s="22" t="n"/>
      <c r="I1648" s="22" t="n"/>
      <c r="J1648" s="22" t="n"/>
    </row>
    <row r="1649">
      <c r="A1649" s="21" t="n"/>
      <c r="B1649" s="31" t="n"/>
      <c r="C1649" s="22" t="n"/>
      <c r="D1649" s="22" t="n"/>
      <c r="E1649" s="22" t="n"/>
      <c r="F1649" s="22" t="n"/>
      <c r="G1649" s="23" t="n"/>
      <c r="H1649" s="22" t="n"/>
      <c r="I1649" s="22" t="n"/>
      <c r="J1649" s="22" t="n"/>
    </row>
    <row r="1650">
      <c r="A1650" s="21" t="n"/>
      <c r="B1650" s="31" t="n"/>
      <c r="C1650" s="22" t="n"/>
      <c r="D1650" s="22" t="n"/>
      <c r="E1650" s="22" t="n"/>
      <c r="F1650" s="22" t="n"/>
      <c r="G1650" s="23" t="n"/>
      <c r="H1650" s="22" t="n"/>
      <c r="I1650" s="22" t="n"/>
      <c r="J1650" s="22" t="n"/>
    </row>
    <row r="1651">
      <c r="A1651" s="21" t="n"/>
      <c r="B1651" s="31" t="n"/>
      <c r="C1651" s="22" t="n"/>
      <c r="D1651" s="22" t="n"/>
      <c r="E1651" s="22" t="n"/>
      <c r="F1651" s="22" t="n"/>
      <c r="G1651" s="23" t="n"/>
      <c r="H1651" s="22" t="n"/>
      <c r="I1651" s="22" t="n"/>
      <c r="J1651" s="22" t="n"/>
    </row>
    <row r="1652">
      <c r="A1652" s="21" t="n"/>
      <c r="B1652" s="31" t="n"/>
      <c r="C1652" s="22" t="n"/>
      <c r="D1652" s="22" t="n"/>
      <c r="E1652" s="22" t="n"/>
      <c r="F1652" s="22" t="n"/>
      <c r="G1652" s="23" t="n"/>
      <c r="H1652" s="22" t="n"/>
      <c r="I1652" s="22" t="n"/>
      <c r="J1652" s="22" t="n"/>
    </row>
    <row r="1653">
      <c r="A1653" s="21" t="n"/>
      <c r="B1653" s="31" t="n"/>
      <c r="C1653" s="22" t="n"/>
      <c r="D1653" s="22" t="n"/>
      <c r="E1653" s="22" t="n"/>
      <c r="F1653" s="22" t="n"/>
      <c r="G1653" s="23" t="n"/>
      <c r="H1653" s="22" t="n"/>
      <c r="I1653" s="22" t="n"/>
      <c r="J1653" s="22" t="n"/>
    </row>
    <row r="1654">
      <c r="A1654" s="21" t="n"/>
      <c r="B1654" s="31" t="n"/>
      <c r="C1654" s="22" t="n"/>
      <c r="D1654" s="22" t="n"/>
      <c r="E1654" s="22" t="n"/>
      <c r="F1654" s="22" t="n"/>
      <c r="G1654" s="23" t="n"/>
      <c r="H1654" s="22" t="n"/>
      <c r="I1654" s="22" t="n"/>
      <c r="J1654" s="22" t="n"/>
    </row>
    <row r="1655">
      <c r="A1655" s="21" t="n"/>
      <c r="B1655" s="31" t="n"/>
      <c r="C1655" s="22" t="n"/>
      <c r="D1655" s="22" t="n"/>
      <c r="E1655" s="22" t="n"/>
      <c r="F1655" s="22" t="n"/>
      <c r="G1655" s="23" t="n"/>
      <c r="H1655" s="22" t="n"/>
      <c r="I1655" s="22" t="n"/>
      <c r="J1655" s="22" t="n"/>
    </row>
    <row r="1656">
      <c r="A1656" s="21" t="n"/>
      <c r="B1656" s="31" t="n"/>
      <c r="C1656" s="22" t="n"/>
      <c r="D1656" s="22" t="n"/>
      <c r="E1656" s="22" t="n"/>
      <c r="F1656" s="22" t="n"/>
      <c r="G1656" s="23" t="n"/>
      <c r="H1656" s="22" t="n"/>
      <c r="I1656" s="22" t="n"/>
      <c r="J1656" s="22" t="n"/>
    </row>
    <row r="1657">
      <c r="A1657" s="21" t="n"/>
      <c r="B1657" s="31" t="n"/>
      <c r="C1657" s="22" t="n"/>
      <c r="D1657" s="22" t="n"/>
      <c r="E1657" s="22" t="n"/>
      <c r="F1657" s="22" t="n"/>
      <c r="G1657" s="23" t="n"/>
      <c r="H1657" s="22" t="n"/>
      <c r="I1657" s="22" t="n"/>
      <c r="J1657" s="22" t="n"/>
    </row>
    <row r="1658">
      <c r="A1658" s="21" t="n"/>
      <c r="B1658" s="31" t="n"/>
      <c r="C1658" s="22" t="n"/>
      <c r="D1658" s="22" t="n"/>
      <c r="E1658" s="22" t="n"/>
      <c r="F1658" s="22" t="n"/>
      <c r="G1658" s="23" t="n"/>
      <c r="H1658" s="22" t="n"/>
      <c r="I1658" s="22" t="n"/>
      <c r="J1658" s="22" t="n"/>
    </row>
    <row r="1659">
      <c r="A1659" s="21" t="n"/>
      <c r="B1659" s="31" t="n"/>
      <c r="C1659" s="22" t="n"/>
      <c r="D1659" s="22" t="n"/>
      <c r="E1659" s="22" t="n"/>
      <c r="F1659" s="22" t="n"/>
      <c r="G1659" s="23" t="n"/>
      <c r="H1659" s="22" t="n"/>
      <c r="I1659" s="22" t="n"/>
      <c r="J1659" s="22" t="n"/>
    </row>
    <row r="1660">
      <c r="A1660" s="21" t="n"/>
      <c r="B1660" s="31" t="n"/>
      <c r="C1660" s="22" t="n"/>
      <c r="D1660" s="22" t="n"/>
      <c r="E1660" s="22" t="n"/>
      <c r="F1660" s="22" t="n"/>
      <c r="G1660" s="23" t="n"/>
      <c r="H1660" s="22" t="n"/>
      <c r="I1660" s="22" t="n"/>
      <c r="J1660" s="22" t="n"/>
    </row>
    <row r="1661">
      <c r="A1661" s="21" t="n"/>
      <c r="B1661" s="31" t="n"/>
      <c r="C1661" s="22" t="n"/>
      <c r="D1661" s="22" t="n"/>
      <c r="E1661" s="22" t="n"/>
      <c r="F1661" s="22" t="n"/>
      <c r="G1661" s="23" t="n"/>
      <c r="H1661" s="22" t="n"/>
      <c r="I1661" s="22" t="n"/>
      <c r="J1661" s="22" t="n"/>
    </row>
    <row r="1662">
      <c r="A1662" s="21" t="n"/>
      <c r="B1662" s="31" t="n"/>
      <c r="C1662" s="22" t="n"/>
      <c r="D1662" s="22" t="n"/>
      <c r="E1662" s="22" t="n"/>
      <c r="F1662" s="22" t="n"/>
      <c r="G1662" s="23" t="n"/>
      <c r="H1662" s="22" t="n"/>
      <c r="I1662" s="22" t="n"/>
      <c r="J1662" s="22" t="n"/>
    </row>
    <row r="1663">
      <c r="A1663" s="21" t="n"/>
      <c r="B1663" s="31" t="n"/>
      <c r="C1663" s="22" t="n"/>
      <c r="D1663" s="22" t="n"/>
      <c r="E1663" s="22" t="n"/>
      <c r="F1663" s="22" t="n"/>
      <c r="G1663" s="23" t="n"/>
      <c r="H1663" s="22" t="n"/>
      <c r="I1663" s="22" t="n"/>
      <c r="J1663" s="22" t="n"/>
    </row>
    <row r="1664">
      <c r="A1664" s="21" t="n"/>
      <c r="B1664" s="31" t="n"/>
      <c r="C1664" s="22" t="n"/>
      <c r="D1664" s="22" t="n"/>
      <c r="E1664" s="22" t="n"/>
      <c r="F1664" s="22" t="n"/>
      <c r="G1664" s="23" t="n"/>
      <c r="H1664" s="22" t="n"/>
      <c r="I1664" s="22" t="n"/>
      <c r="J1664" s="22" t="n"/>
    </row>
    <row r="1665">
      <c r="A1665" s="21" t="n"/>
      <c r="B1665" s="31" t="n"/>
      <c r="C1665" s="22" t="n"/>
      <c r="D1665" s="22" t="n"/>
      <c r="E1665" s="22" t="n"/>
      <c r="F1665" s="22" t="n"/>
      <c r="G1665" s="23" t="n"/>
      <c r="H1665" s="22" t="n"/>
      <c r="I1665" s="22" t="n"/>
      <c r="J1665" s="22" t="n"/>
    </row>
    <row r="1666">
      <c r="A1666" s="21" t="n"/>
      <c r="B1666" s="31" t="n"/>
      <c r="C1666" s="22" t="n"/>
      <c r="D1666" s="22" t="n"/>
      <c r="E1666" s="22" t="n"/>
      <c r="F1666" s="22" t="n"/>
      <c r="G1666" s="23" t="n"/>
      <c r="H1666" s="22" t="n"/>
      <c r="I1666" s="22" t="n"/>
      <c r="J1666" s="22" t="n"/>
    </row>
    <row r="1667">
      <c r="A1667" s="21" t="n"/>
      <c r="B1667" s="31" t="n"/>
      <c r="C1667" s="22" t="n"/>
      <c r="D1667" s="22" t="n"/>
      <c r="E1667" s="22" t="n"/>
      <c r="F1667" s="22" t="n"/>
      <c r="G1667" s="23" t="n"/>
      <c r="H1667" s="22" t="n"/>
      <c r="I1667" s="22" t="n"/>
      <c r="J1667" s="22" t="n"/>
    </row>
    <row r="1668">
      <c r="A1668" s="21" t="n"/>
      <c r="B1668" s="31" t="n"/>
      <c r="C1668" s="22" t="n"/>
      <c r="D1668" s="22" t="n"/>
      <c r="E1668" s="22" t="n"/>
      <c r="F1668" s="22" t="n"/>
      <c r="G1668" s="23" t="n"/>
      <c r="H1668" s="22" t="n"/>
      <c r="I1668" s="22" t="n"/>
      <c r="J1668" s="22" t="n"/>
    </row>
    <row r="1669">
      <c r="A1669" s="21" t="n"/>
      <c r="B1669" s="31" t="n"/>
      <c r="C1669" s="22" t="n"/>
      <c r="D1669" s="22" t="n"/>
      <c r="E1669" s="22" t="n"/>
      <c r="F1669" s="22" t="n"/>
      <c r="G1669" s="23" t="n"/>
      <c r="H1669" s="22" t="n"/>
      <c r="I1669" s="22" t="n"/>
      <c r="J1669" s="22" t="n"/>
    </row>
    <row r="1670">
      <c r="A1670" s="21" t="n"/>
      <c r="B1670" s="31" t="n"/>
      <c r="C1670" s="22" t="n"/>
      <c r="D1670" s="22" t="n"/>
      <c r="E1670" s="22" t="n"/>
      <c r="F1670" s="22" t="n"/>
      <c r="G1670" s="23" t="n"/>
      <c r="H1670" s="22" t="n"/>
      <c r="I1670" s="22" t="n"/>
      <c r="J1670" s="22" t="n"/>
    </row>
    <row r="1671">
      <c r="A1671" s="21" t="n"/>
      <c r="B1671" s="31" t="n"/>
      <c r="C1671" s="22" t="n"/>
      <c r="D1671" s="22" t="n"/>
      <c r="E1671" s="22" t="n"/>
      <c r="F1671" s="22" t="n"/>
      <c r="G1671" s="23" t="n"/>
      <c r="H1671" s="22" t="n"/>
      <c r="I1671" s="22" t="n"/>
      <c r="J1671" s="22" t="n"/>
    </row>
    <row r="1672">
      <c r="A1672" s="21" t="n"/>
      <c r="B1672" s="31" t="n"/>
      <c r="C1672" s="22" t="n"/>
      <c r="D1672" s="22" t="n"/>
      <c r="E1672" s="22" t="n"/>
      <c r="F1672" s="22" t="n"/>
      <c r="G1672" s="23" t="n"/>
      <c r="H1672" s="22" t="n"/>
      <c r="I1672" s="22" t="n"/>
      <c r="J1672" s="22" t="n"/>
    </row>
    <row r="1673">
      <c r="A1673" s="21" t="n"/>
      <c r="B1673" s="31" t="n"/>
      <c r="C1673" s="22" t="n"/>
      <c r="D1673" s="22" t="n"/>
      <c r="E1673" s="22" t="n"/>
      <c r="F1673" s="22" t="n"/>
      <c r="G1673" s="23" t="n"/>
      <c r="H1673" s="22" t="n"/>
      <c r="I1673" s="22" t="n"/>
      <c r="J1673" s="22" t="n"/>
    </row>
    <row r="1674">
      <c r="A1674" s="21" t="n"/>
      <c r="B1674" s="31" t="n"/>
      <c r="C1674" s="22" t="n"/>
      <c r="D1674" s="22" t="n"/>
      <c r="E1674" s="22" t="n"/>
      <c r="F1674" s="22" t="n"/>
      <c r="G1674" s="23" t="n"/>
      <c r="H1674" s="22" t="n"/>
      <c r="I1674" s="22" t="n"/>
      <c r="J1674" s="22" t="n"/>
    </row>
    <row r="1675">
      <c r="A1675" s="21" t="n"/>
      <c r="B1675" s="31" t="n"/>
      <c r="C1675" s="22" t="n"/>
      <c r="D1675" s="22" t="n"/>
      <c r="E1675" s="22" t="n"/>
      <c r="F1675" s="22" t="n"/>
      <c r="G1675" s="23" t="n"/>
      <c r="H1675" s="22" t="n"/>
      <c r="I1675" s="22" t="n"/>
      <c r="J1675" s="22" t="n"/>
    </row>
    <row r="1676">
      <c r="A1676" s="21" t="n"/>
      <c r="B1676" s="31" t="n"/>
      <c r="C1676" s="22" t="n"/>
      <c r="D1676" s="22" t="n"/>
      <c r="E1676" s="22" t="n"/>
      <c r="F1676" s="22" t="n"/>
      <c r="G1676" s="23" t="n"/>
      <c r="H1676" s="22" t="n"/>
      <c r="I1676" s="22" t="n"/>
      <c r="J1676" s="22" t="n"/>
    </row>
    <row r="1677">
      <c r="A1677" s="21" t="n"/>
      <c r="B1677" s="31" t="n"/>
      <c r="C1677" s="22" t="n"/>
      <c r="D1677" s="22" t="n"/>
      <c r="E1677" s="22" t="n"/>
      <c r="F1677" s="22" t="n"/>
      <c r="G1677" s="23" t="n"/>
      <c r="H1677" s="22" t="n"/>
      <c r="I1677" s="22" t="n"/>
      <c r="J1677" s="22" t="n"/>
    </row>
    <row r="1678">
      <c r="A1678" s="21" t="n"/>
      <c r="B1678" s="31" t="n"/>
      <c r="C1678" s="22" t="n"/>
      <c r="D1678" s="22" t="n"/>
      <c r="E1678" s="22" t="n"/>
      <c r="F1678" s="22" t="n"/>
      <c r="G1678" s="23" t="n"/>
      <c r="H1678" s="22" t="n"/>
      <c r="I1678" s="22" t="n"/>
      <c r="J1678" s="22" t="n"/>
    </row>
    <row r="1679">
      <c r="A1679" s="21" t="n"/>
      <c r="B1679" s="31" t="n"/>
      <c r="C1679" s="22" t="n"/>
      <c r="D1679" s="22" t="n"/>
      <c r="E1679" s="22" t="n"/>
      <c r="F1679" s="22" t="n"/>
      <c r="G1679" s="23" t="n"/>
      <c r="H1679" s="22" t="n"/>
      <c r="I1679" s="22" t="n"/>
      <c r="J1679" s="22" t="n"/>
    </row>
    <row r="1680">
      <c r="A1680" s="21" t="n"/>
      <c r="B1680" s="31" t="n"/>
      <c r="C1680" s="22" t="n"/>
      <c r="D1680" s="22" t="n"/>
      <c r="E1680" s="22" t="n"/>
      <c r="F1680" s="22" t="n"/>
      <c r="G1680" s="23" t="n"/>
      <c r="H1680" s="22" t="n"/>
      <c r="I1680" s="22" t="n"/>
      <c r="J1680" s="22" t="n"/>
    </row>
    <row r="1681">
      <c r="A1681" s="21" t="n"/>
      <c r="B1681" s="31" t="n"/>
      <c r="C1681" s="22" t="n"/>
      <c r="D1681" s="22" t="n"/>
      <c r="E1681" s="22" t="n"/>
      <c r="F1681" s="22" t="n"/>
      <c r="G1681" s="23" t="n"/>
      <c r="H1681" s="22" t="n"/>
      <c r="I1681" s="22" t="n"/>
      <c r="J1681" s="22" t="n"/>
    </row>
    <row r="1682">
      <c r="A1682" s="21" t="n"/>
      <c r="B1682" s="31" t="n"/>
      <c r="C1682" s="22" t="n"/>
      <c r="D1682" s="22" t="n"/>
      <c r="E1682" s="22" t="n"/>
      <c r="F1682" s="22" t="n"/>
      <c r="G1682" s="23" t="n"/>
      <c r="H1682" s="22" t="n"/>
      <c r="I1682" s="22" t="n"/>
      <c r="J1682" s="22" t="n"/>
    </row>
    <row r="1683">
      <c r="A1683" s="21" t="n"/>
      <c r="B1683" s="31" t="n"/>
      <c r="C1683" s="22" t="n"/>
      <c r="D1683" s="22" t="n"/>
      <c r="E1683" s="22" t="n"/>
      <c r="F1683" s="22" t="n"/>
      <c r="G1683" s="23" t="n"/>
      <c r="H1683" s="22" t="n"/>
      <c r="I1683" s="22" t="n"/>
      <c r="J1683" s="22" t="n"/>
    </row>
    <row r="1684">
      <c r="A1684" s="21" t="n"/>
      <c r="B1684" s="31" t="n"/>
      <c r="C1684" s="22" t="n"/>
      <c r="D1684" s="22" t="n"/>
      <c r="E1684" s="22" t="n"/>
      <c r="F1684" s="22" t="n"/>
      <c r="G1684" s="23" t="n"/>
      <c r="H1684" s="22" t="n"/>
      <c r="I1684" s="22" t="n"/>
      <c r="J1684" s="22" t="n"/>
    </row>
    <row r="1685">
      <c r="A1685" s="21" t="n"/>
      <c r="B1685" s="31" t="n"/>
      <c r="C1685" s="22" t="n"/>
      <c r="D1685" s="22" t="n"/>
      <c r="E1685" s="22" t="n"/>
      <c r="F1685" s="22" t="n"/>
      <c r="G1685" s="23" t="n"/>
      <c r="H1685" s="22" t="n"/>
      <c r="I1685" s="22" t="n"/>
      <c r="J1685" s="22" t="n"/>
    </row>
    <row r="1686">
      <c r="A1686" s="21" t="n"/>
      <c r="B1686" s="31" t="n"/>
      <c r="C1686" s="22" t="n"/>
      <c r="D1686" s="22" t="n"/>
      <c r="E1686" s="22" t="n"/>
      <c r="F1686" s="22" t="n"/>
      <c r="G1686" s="23" t="n"/>
      <c r="H1686" s="22" t="n"/>
      <c r="I1686" s="22" t="n"/>
      <c r="J1686" s="22" t="n"/>
    </row>
    <row r="1687">
      <c r="A1687" s="21" t="n"/>
      <c r="B1687" s="31" t="n"/>
      <c r="C1687" s="22" t="n"/>
      <c r="D1687" s="22" t="n"/>
      <c r="E1687" s="22" t="n"/>
      <c r="F1687" s="22" t="n"/>
      <c r="G1687" s="23" t="n"/>
      <c r="H1687" s="22" t="n"/>
      <c r="I1687" s="22" t="n"/>
      <c r="J1687" s="22" t="n"/>
    </row>
    <row r="1688">
      <c r="A1688" s="21" t="n"/>
      <c r="B1688" s="31" t="n"/>
      <c r="C1688" s="22" t="n"/>
      <c r="D1688" s="22" t="n"/>
      <c r="E1688" s="22" t="n"/>
      <c r="F1688" s="22" t="n"/>
      <c r="G1688" s="23" t="n"/>
      <c r="H1688" s="22" t="n"/>
      <c r="I1688" s="22" t="n"/>
      <c r="J1688" s="22" t="n"/>
    </row>
    <row r="1689">
      <c r="A1689" s="21" t="n"/>
      <c r="B1689" s="31" t="n"/>
      <c r="C1689" s="22" t="n"/>
      <c r="D1689" s="22" t="n"/>
      <c r="E1689" s="22" t="n"/>
      <c r="F1689" s="22" t="n"/>
      <c r="G1689" s="23" t="n"/>
      <c r="H1689" s="22" t="n"/>
      <c r="I1689" s="22" t="n"/>
      <c r="J1689" s="22" t="n"/>
    </row>
    <row r="1690">
      <c r="A1690" s="21" t="n"/>
      <c r="B1690" s="31" t="n"/>
      <c r="C1690" s="22" t="n"/>
      <c r="D1690" s="22" t="n"/>
      <c r="E1690" s="22" t="n"/>
      <c r="F1690" s="22" t="n"/>
      <c r="G1690" s="23" t="n"/>
      <c r="H1690" s="22" t="n"/>
      <c r="I1690" s="22" t="n"/>
      <c r="J1690" s="22" t="n"/>
    </row>
    <row r="1691">
      <c r="A1691" s="21" t="n"/>
      <c r="B1691" s="31" t="n"/>
      <c r="C1691" s="22" t="n"/>
      <c r="D1691" s="22" t="n"/>
      <c r="E1691" s="22" t="n"/>
      <c r="F1691" s="22" t="n"/>
      <c r="G1691" s="23" t="n"/>
      <c r="H1691" s="22" t="n"/>
      <c r="I1691" s="22" t="n"/>
      <c r="J1691" s="22" t="n"/>
    </row>
    <row r="1692">
      <c r="A1692" s="21" t="n"/>
      <c r="B1692" s="31" t="n"/>
      <c r="C1692" s="22" t="n"/>
      <c r="D1692" s="22" t="n"/>
      <c r="E1692" s="22" t="n"/>
      <c r="F1692" s="22" t="n"/>
      <c r="G1692" s="23" t="n"/>
      <c r="H1692" s="22" t="n"/>
      <c r="I1692" s="22" t="n"/>
      <c r="J1692" s="22" t="n"/>
    </row>
    <row r="1693">
      <c r="A1693" s="21" t="n"/>
      <c r="B1693" s="31" t="n"/>
      <c r="C1693" s="22" t="n"/>
      <c r="D1693" s="22" t="n"/>
      <c r="E1693" s="22" t="n"/>
      <c r="F1693" s="22" t="n"/>
      <c r="G1693" s="23" t="n"/>
      <c r="H1693" s="22" t="n"/>
      <c r="I1693" s="22" t="n"/>
      <c r="J1693" s="22" t="n"/>
    </row>
    <row r="1694">
      <c r="A1694" s="21" t="n"/>
      <c r="B1694" s="31" t="n"/>
      <c r="C1694" s="22" t="n"/>
      <c r="D1694" s="22" t="n"/>
      <c r="E1694" s="22" t="n"/>
      <c r="F1694" s="22" t="n"/>
      <c r="G1694" s="23" t="n"/>
      <c r="H1694" s="22" t="n"/>
      <c r="I1694" s="22" t="n"/>
      <c r="J1694" s="22" t="n"/>
    </row>
    <row r="1695">
      <c r="A1695" s="21" t="n"/>
      <c r="B1695" s="31" t="n"/>
      <c r="C1695" s="22" t="n"/>
      <c r="D1695" s="22" t="n"/>
      <c r="E1695" s="22" t="n"/>
      <c r="F1695" s="22" t="n"/>
      <c r="G1695" s="23" t="n"/>
      <c r="H1695" s="22" t="n"/>
      <c r="I1695" s="22" t="n"/>
      <c r="J1695" s="22" t="n"/>
    </row>
    <row r="1696">
      <c r="A1696" s="21" t="n"/>
      <c r="B1696" s="31" t="n"/>
      <c r="C1696" s="22" t="n"/>
      <c r="D1696" s="22" t="n"/>
      <c r="E1696" s="22" t="n"/>
      <c r="F1696" s="22" t="n"/>
      <c r="G1696" s="23" t="n"/>
      <c r="H1696" s="22" t="n"/>
      <c r="I1696" s="22" t="n"/>
      <c r="J1696" s="22" t="n"/>
    </row>
    <row r="1697">
      <c r="A1697" s="21" t="n"/>
      <c r="B1697" s="31" t="n"/>
      <c r="C1697" s="22" t="n"/>
      <c r="D1697" s="22" t="n"/>
      <c r="E1697" s="22" t="n"/>
      <c r="F1697" s="22" t="n"/>
      <c r="G1697" s="23" t="n"/>
      <c r="H1697" s="22" t="n"/>
      <c r="I1697" s="22" t="n"/>
      <c r="J1697" s="22" t="n"/>
    </row>
    <row r="1698">
      <c r="A1698" s="21" t="n"/>
      <c r="B1698" s="31" t="n"/>
      <c r="C1698" s="22" t="n"/>
      <c r="D1698" s="22" t="n"/>
      <c r="E1698" s="22" t="n"/>
      <c r="F1698" s="22" t="n"/>
      <c r="G1698" s="23" t="n"/>
      <c r="H1698" s="22" t="n"/>
      <c r="I1698" s="22" t="n"/>
      <c r="J1698" s="22" t="n"/>
    </row>
    <row r="1699">
      <c r="A1699" s="21" t="n"/>
      <c r="B1699" s="31" t="n"/>
      <c r="C1699" s="22" t="n"/>
      <c r="D1699" s="22" t="n"/>
      <c r="E1699" s="22" t="n"/>
      <c r="F1699" s="22" t="n"/>
      <c r="G1699" s="23" t="n"/>
      <c r="H1699" s="22" t="n"/>
      <c r="I1699" s="22" t="n"/>
      <c r="J1699" s="22" t="n"/>
    </row>
    <row r="1700">
      <c r="A1700" s="21" t="n"/>
      <c r="B1700" s="31" t="n"/>
      <c r="C1700" s="22" t="n"/>
      <c r="D1700" s="22" t="n"/>
      <c r="E1700" s="22" t="n"/>
      <c r="F1700" s="22" t="n"/>
      <c r="G1700" s="23" t="n"/>
      <c r="H1700" s="22" t="n"/>
      <c r="I1700" s="22" t="n"/>
      <c r="J1700" s="22" t="n"/>
    </row>
    <row r="1701">
      <c r="A1701" s="21" t="n"/>
      <c r="B1701" s="31" t="n"/>
      <c r="C1701" s="22" t="n"/>
      <c r="D1701" s="22" t="n"/>
      <c r="E1701" s="22" t="n"/>
      <c r="F1701" s="22" t="n"/>
      <c r="G1701" s="23" t="n"/>
      <c r="H1701" s="22" t="n"/>
      <c r="I1701" s="22" t="n"/>
      <c r="J1701" s="22" t="n"/>
    </row>
    <row r="1702">
      <c r="A1702" s="21" t="n"/>
      <c r="B1702" s="31" t="n"/>
      <c r="C1702" s="22" t="n"/>
      <c r="D1702" s="22" t="n"/>
      <c r="E1702" s="22" t="n"/>
      <c r="F1702" s="22" t="n"/>
      <c r="G1702" s="23" t="n"/>
      <c r="H1702" s="22" t="n"/>
      <c r="I1702" s="22" t="n"/>
      <c r="J1702" s="22" t="n"/>
    </row>
    <row r="1703">
      <c r="A1703" s="21" t="n"/>
      <c r="B1703" s="31" t="n"/>
      <c r="C1703" s="22" t="n"/>
      <c r="D1703" s="22" t="n"/>
      <c r="E1703" s="22" t="n"/>
      <c r="F1703" s="22" t="n"/>
      <c r="G1703" s="23" t="n"/>
      <c r="H1703" s="22" t="n"/>
      <c r="I1703" s="22" t="n"/>
      <c r="J1703" s="22" t="n"/>
    </row>
    <row r="1704">
      <c r="A1704" s="21" t="n"/>
      <c r="B1704" s="31" t="n"/>
      <c r="C1704" s="22" t="n"/>
      <c r="D1704" s="22" t="n"/>
      <c r="E1704" s="22" t="n"/>
      <c r="F1704" s="22" t="n"/>
      <c r="G1704" s="23" t="n"/>
      <c r="H1704" s="22" t="n"/>
      <c r="I1704" s="22" t="n"/>
      <c r="J1704" s="22" t="n"/>
    </row>
    <row r="1705">
      <c r="A1705" s="21" t="n"/>
      <c r="B1705" s="31" t="n"/>
      <c r="C1705" s="22" t="n"/>
      <c r="D1705" s="22" t="n"/>
      <c r="E1705" s="22" t="n"/>
      <c r="F1705" s="22" t="n"/>
      <c r="G1705" s="23" t="n"/>
      <c r="H1705" s="22" t="n"/>
      <c r="I1705" s="22" t="n"/>
      <c r="J1705" s="22" t="n"/>
    </row>
    <row r="1706">
      <c r="A1706" s="21" t="n"/>
      <c r="B1706" s="31" t="n"/>
      <c r="C1706" s="22" t="n"/>
      <c r="D1706" s="22" t="n"/>
      <c r="E1706" s="22" t="n"/>
      <c r="F1706" s="22" t="n"/>
      <c r="G1706" s="23" t="n"/>
      <c r="H1706" s="22" t="n"/>
      <c r="I1706" s="22" t="n"/>
      <c r="J1706" s="22" t="n"/>
    </row>
    <row r="1707">
      <c r="A1707" s="21" t="n"/>
      <c r="B1707" s="31" t="n"/>
      <c r="C1707" s="22" t="n"/>
      <c r="D1707" s="22" t="n"/>
      <c r="E1707" s="22" t="n"/>
      <c r="F1707" s="22" t="n"/>
      <c r="G1707" s="23" t="n"/>
      <c r="H1707" s="22" t="n"/>
      <c r="I1707" s="22" t="n"/>
      <c r="J1707" s="22" t="n"/>
    </row>
    <row r="1708">
      <c r="A1708" s="21" t="n"/>
      <c r="B1708" s="31" t="n"/>
      <c r="C1708" s="22" t="n"/>
      <c r="D1708" s="22" t="n"/>
      <c r="E1708" s="22" t="n"/>
      <c r="F1708" s="22" t="n"/>
      <c r="G1708" s="23" t="n"/>
      <c r="H1708" s="22" t="n"/>
      <c r="I1708" s="22" t="n"/>
      <c r="J1708" s="22" t="n"/>
    </row>
    <row r="1709">
      <c r="A1709" s="21" t="n"/>
      <c r="B1709" s="31" t="n"/>
      <c r="C1709" s="22" t="n"/>
      <c r="D1709" s="22" t="n"/>
      <c r="E1709" s="22" t="n"/>
      <c r="F1709" s="22" t="n"/>
      <c r="G1709" s="23" t="n"/>
      <c r="H1709" s="22" t="n"/>
      <c r="I1709" s="22" t="n"/>
      <c r="J1709" s="22" t="n"/>
    </row>
    <row r="1710">
      <c r="A1710" s="21" t="n"/>
      <c r="B1710" s="31" t="n"/>
      <c r="C1710" s="22" t="n"/>
      <c r="D1710" s="22" t="n"/>
      <c r="E1710" s="22" t="n"/>
      <c r="F1710" s="22" t="n"/>
      <c r="G1710" s="23" t="n"/>
      <c r="H1710" s="22" t="n"/>
      <c r="I1710" s="22" t="n"/>
      <c r="J1710" s="22" t="n"/>
    </row>
    <row r="1711">
      <c r="A1711" s="21" t="n"/>
      <c r="B1711" s="31" t="n"/>
      <c r="C1711" s="22" t="n"/>
      <c r="D1711" s="22" t="n"/>
      <c r="E1711" s="22" t="n"/>
      <c r="F1711" s="22" t="n"/>
      <c r="G1711" s="23" t="n"/>
      <c r="H1711" s="22" t="n"/>
      <c r="I1711" s="22" t="n"/>
      <c r="J1711" s="22" t="n"/>
    </row>
    <row r="1712">
      <c r="A1712" s="21" t="n"/>
      <c r="B1712" s="31" t="n"/>
      <c r="C1712" s="22" t="n"/>
      <c r="D1712" s="22" t="n"/>
      <c r="E1712" s="22" t="n"/>
      <c r="F1712" s="22" t="n"/>
      <c r="G1712" s="23" t="n"/>
      <c r="H1712" s="22" t="n"/>
      <c r="I1712" s="22" t="n"/>
      <c r="J1712" s="22" t="n"/>
    </row>
    <row r="1713">
      <c r="A1713" s="21" t="n"/>
      <c r="B1713" s="31" t="n"/>
      <c r="C1713" s="22" t="n"/>
      <c r="D1713" s="22" t="n"/>
      <c r="E1713" s="22" t="n"/>
      <c r="F1713" s="22" t="n"/>
      <c r="G1713" s="23" t="n"/>
      <c r="H1713" s="22" t="n"/>
      <c r="I1713" s="22" t="n"/>
      <c r="J1713" s="22" t="n"/>
    </row>
    <row r="1714">
      <c r="A1714" s="21" t="n"/>
      <c r="B1714" s="31" t="n"/>
      <c r="C1714" s="22" t="n"/>
      <c r="D1714" s="22" t="n"/>
      <c r="E1714" s="22" t="n"/>
      <c r="F1714" s="22" t="n"/>
      <c r="G1714" s="23" t="n"/>
      <c r="H1714" s="22" t="n"/>
      <c r="I1714" s="22" t="n"/>
      <c r="J1714" s="22" t="n"/>
    </row>
    <row r="1715">
      <c r="A1715" s="21" t="n"/>
      <c r="B1715" s="31" t="n"/>
      <c r="C1715" s="22" t="n"/>
      <c r="D1715" s="22" t="n"/>
      <c r="E1715" s="22" t="n"/>
      <c r="F1715" s="22" t="n"/>
      <c r="G1715" s="23" t="n"/>
      <c r="H1715" s="22" t="n"/>
      <c r="I1715" s="22" t="n"/>
      <c r="J1715" s="22" t="n"/>
    </row>
    <row r="1716">
      <c r="A1716" s="21" t="n"/>
      <c r="B1716" s="31" t="n"/>
      <c r="C1716" s="22" t="n"/>
      <c r="D1716" s="22" t="n"/>
      <c r="E1716" s="22" t="n"/>
      <c r="F1716" s="22" t="n"/>
      <c r="G1716" s="23" t="n"/>
      <c r="H1716" s="22" t="n"/>
      <c r="I1716" s="22" t="n"/>
      <c r="J1716" s="22" t="n"/>
    </row>
    <row r="1717">
      <c r="A1717" s="21" t="n"/>
      <c r="B1717" s="31" t="n"/>
      <c r="C1717" s="22" t="n"/>
      <c r="D1717" s="22" t="n"/>
      <c r="E1717" s="22" t="n"/>
      <c r="F1717" s="22" t="n"/>
      <c r="G1717" s="23" t="n"/>
      <c r="H1717" s="22" t="n"/>
      <c r="I1717" s="22" t="n"/>
      <c r="J1717" s="22" t="n"/>
    </row>
    <row r="1718">
      <c r="A1718" s="21" t="n"/>
      <c r="B1718" s="31" t="n"/>
      <c r="C1718" s="22" t="n"/>
      <c r="D1718" s="22" t="n"/>
      <c r="E1718" s="22" t="n"/>
      <c r="F1718" s="22" t="n"/>
      <c r="G1718" s="23" t="n"/>
      <c r="H1718" s="22" t="n"/>
      <c r="I1718" s="22" t="n"/>
      <c r="J1718" s="22" t="n"/>
    </row>
    <row r="1719">
      <c r="A1719" s="21" t="n"/>
      <c r="B1719" s="31" t="n"/>
      <c r="C1719" s="22" t="n"/>
      <c r="D1719" s="22" t="n"/>
      <c r="E1719" s="22" t="n"/>
      <c r="F1719" s="22" t="n"/>
      <c r="G1719" s="23" t="n"/>
      <c r="H1719" s="22" t="n"/>
      <c r="I1719" s="22" t="n"/>
      <c r="J1719" s="22" t="n"/>
    </row>
    <row r="1720">
      <c r="A1720" s="21" t="n"/>
      <c r="B1720" s="31" t="n"/>
      <c r="C1720" s="22" t="n"/>
      <c r="D1720" s="22" t="n"/>
      <c r="E1720" s="22" t="n"/>
      <c r="F1720" s="22" t="n"/>
      <c r="G1720" s="23" t="n"/>
      <c r="H1720" s="22" t="n"/>
      <c r="I1720" s="22" t="n"/>
      <c r="J1720" s="22" t="n"/>
    </row>
    <row r="1721">
      <c r="A1721" s="21" t="n"/>
      <c r="B1721" s="31" t="n"/>
      <c r="C1721" s="22" t="n"/>
      <c r="D1721" s="22" t="n"/>
      <c r="E1721" s="22" t="n"/>
      <c r="F1721" s="22" t="n"/>
      <c r="G1721" s="23" t="n"/>
      <c r="H1721" s="22" t="n"/>
      <c r="I1721" s="22" t="n"/>
      <c r="J1721" s="22" t="n"/>
    </row>
    <row r="1722">
      <c r="A1722" s="21" t="n"/>
      <c r="B1722" s="31" t="n"/>
      <c r="C1722" s="22" t="n"/>
      <c r="D1722" s="22" t="n"/>
      <c r="E1722" s="22" t="n"/>
      <c r="F1722" s="22" t="n"/>
      <c r="G1722" s="23" t="n"/>
      <c r="H1722" s="22" t="n"/>
      <c r="I1722" s="22" t="n"/>
      <c r="J1722" s="22" t="n"/>
    </row>
    <row r="1723">
      <c r="A1723" s="21" t="n"/>
      <c r="B1723" s="31" t="n"/>
      <c r="C1723" s="22" t="n"/>
      <c r="D1723" s="22" t="n"/>
      <c r="E1723" s="22" t="n"/>
      <c r="F1723" s="22" t="n"/>
      <c r="G1723" s="23" t="n"/>
      <c r="H1723" s="22" t="n"/>
      <c r="I1723" s="22" t="n"/>
      <c r="J1723" s="22" t="n"/>
    </row>
    <row r="1724">
      <c r="A1724" s="21" t="n"/>
      <c r="B1724" s="31" t="n"/>
      <c r="C1724" s="22" t="n"/>
      <c r="D1724" s="22" t="n"/>
      <c r="E1724" s="22" t="n"/>
      <c r="F1724" s="22" t="n"/>
      <c r="G1724" s="23" t="n"/>
      <c r="H1724" s="22" t="n"/>
      <c r="I1724" s="22" t="n"/>
      <c r="J1724" s="22" t="n"/>
    </row>
    <row r="1725">
      <c r="A1725" s="21" t="n"/>
      <c r="B1725" s="31" t="n"/>
      <c r="C1725" s="22" t="n"/>
      <c r="D1725" s="22" t="n"/>
      <c r="E1725" s="22" t="n"/>
      <c r="F1725" s="22" t="n"/>
      <c r="G1725" s="23" t="n"/>
      <c r="H1725" s="22" t="n"/>
      <c r="I1725" s="22" t="n"/>
      <c r="J1725" s="22" t="n"/>
    </row>
    <row r="1726">
      <c r="A1726" s="21" t="n"/>
      <c r="B1726" s="31" t="n"/>
      <c r="C1726" s="22" t="n"/>
      <c r="D1726" s="22" t="n"/>
      <c r="E1726" s="22" t="n"/>
      <c r="F1726" s="22" t="n"/>
      <c r="G1726" s="23" t="n"/>
      <c r="H1726" s="22" t="n"/>
      <c r="I1726" s="22" t="n"/>
      <c r="J1726" s="22" t="n"/>
    </row>
    <row r="1727">
      <c r="A1727" s="21" t="n"/>
      <c r="B1727" s="31" t="n"/>
      <c r="C1727" s="22" t="n"/>
      <c r="D1727" s="22" t="n"/>
      <c r="E1727" s="22" t="n"/>
      <c r="F1727" s="22" t="n"/>
      <c r="G1727" s="23" t="n"/>
      <c r="H1727" s="22" t="n"/>
      <c r="I1727" s="22" t="n"/>
      <c r="J1727" s="22" t="n"/>
    </row>
    <row r="1728">
      <c r="A1728" s="21" t="n"/>
      <c r="B1728" s="31" t="n"/>
      <c r="C1728" s="22" t="n"/>
      <c r="D1728" s="22" t="n"/>
      <c r="E1728" s="22" t="n"/>
      <c r="F1728" s="22" t="n"/>
      <c r="G1728" s="23" t="n"/>
      <c r="H1728" s="22" t="n"/>
      <c r="I1728" s="22" t="n"/>
      <c r="J1728" s="22" t="n"/>
    </row>
    <row r="1729">
      <c r="A1729" s="21" t="n"/>
      <c r="B1729" s="31" t="n"/>
      <c r="C1729" s="22" t="n"/>
      <c r="D1729" s="22" t="n"/>
      <c r="E1729" s="22" t="n"/>
      <c r="F1729" s="22" t="n"/>
      <c r="G1729" s="23" t="n"/>
      <c r="H1729" s="22" t="n"/>
      <c r="I1729" s="22" t="n"/>
      <c r="J1729" s="22" t="n"/>
    </row>
    <row r="1730">
      <c r="A1730" s="21" t="n"/>
      <c r="B1730" s="31" t="n"/>
      <c r="C1730" s="22" t="n"/>
      <c r="D1730" s="22" t="n"/>
      <c r="E1730" s="22" t="n"/>
      <c r="F1730" s="22" t="n"/>
      <c r="G1730" s="23" t="n"/>
      <c r="H1730" s="22" t="n"/>
      <c r="I1730" s="22" t="n"/>
      <c r="J1730" s="22" t="n"/>
    </row>
    <row r="1731">
      <c r="A1731" s="21" t="n"/>
      <c r="B1731" s="31" t="n"/>
      <c r="C1731" s="22" t="n"/>
      <c r="D1731" s="22" t="n"/>
      <c r="E1731" s="22" t="n"/>
      <c r="F1731" s="22" t="n"/>
      <c r="G1731" s="23" t="n"/>
      <c r="H1731" s="22" t="n"/>
      <c r="I1731" s="22" t="n"/>
      <c r="J1731" s="22" t="n"/>
    </row>
    <row r="1732">
      <c r="A1732" s="21" t="n"/>
      <c r="B1732" s="31" t="n"/>
      <c r="C1732" s="22" t="n"/>
      <c r="D1732" s="22" t="n"/>
      <c r="E1732" s="22" t="n"/>
      <c r="F1732" s="22" t="n"/>
      <c r="G1732" s="23" t="n"/>
      <c r="H1732" s="22" t="n"/>
      <c r="I1732" s="22" t="n"/>
      <c r="J1732" s="22" t="n"/>
    </row>
    <row r="1733">
      <c r="A1733" s="21" t="n"/>
      <c r="B1733" s="31" t="n"/>
      <c r="C1733" s="22" t="n"/>
      <c r="D1733" s="22" t="n"/>
      <c r="E1733" s="22" t="n"/>
      <c r="F1733" s="22" t="n"/>
      <c r="G1733" s="23" t="n"/>
      <c r="H1733" s="22" t="n"/>
      <c r="I1733" s="22" t="n"/>
      <c r="J1733" s="22" t="n"/>
    </row>
    <row r="1734">
      <c r="A1734" s="21" t="n"/>
      <c r="B1734" s="31" t="n"/>
      <c r="C1734" s="22" t="n"/>
      <c r="D1734" s="22" t="n"/>
      <c r="E1734" s="22" t="n"/>
      <c r="F1734" s="22" t="n"/>
      <c r="G1734" s="23" t="n"/>
      <c r="H1734" s="22" t="n"/>
      <c r="I1734" s="22" t="n"/>
      <c r="J1734" s="22" t="n"/>
    </row>
    <row r="1735">
      <c r="A1735" s="21" t="n"/>
      <c r="B1735" s="31" t="n"/>
      <c r="C1735" s="22" t="n"/>
      <c r="D1735" s="22" t="n"/>
      <c r="E1735" s="22" t="n"/>
      <c r="F1735" s="22" t="n"/>
      <c r="G1735" s="23" t="n"/>
      <c r="H1735" s="22" t="n"/>
      <c r="I1735" s="22" t="n"/>
      <c r="J1735" s="22" t="n"/>
    </row>
    <row r="1736">
      <c r="A1736" s="21" t="n"/>
      <c r="B1736" s="31" t="n"/>
      <c r="C1736" s="22" t="n"/>
      <c r="D1736" s="22" t="n"/>
      <c r="E1736" s="22" t="n"/>
      <c r="F1736" s="22" t="n"/>
      <c r="G1736" s="23" t="n"/>
      <c r="H1736" s="22" t="n"/>
      <c r="I1736" s="22" t="n"/>
      <c r="J1736" s="22" t="n"/>
    </row>
    <row r="1737">
      <c r="A1737" s="21" t="n"/>
      <c r="B1737" s="31" t="n"/>
      <c r="C1737" s="22" t="n"/>
      <c r="D1737" s="22" t="n"/>
      <c r="E1737" s="22" t="n"/>
      <c r="F1737" s="22" t="n"/>
      <c r="G1737" s="23" t="n"/>
      <c r="H1737" s="22" t="n"/>
      <c r="I1737" s="22" t="n"/>
      <c r="J1737" s="22" t="n"/>
    </row>
    <row r="1738">
      <c r="A1738" s="21" t="n"/>
      <c r="B1738" s="31" t="n"/>
      <c r="C1738" s="22" t="n"/>
      <c r="D1738" s="22" t="n"/>
      <c r="E1738" s="22" t="n"/>
      <c r="F1738" s="22" t="n"/>
      <c r="G1738" s="23" t="n"/>
      <c r="H1738" s="22" t="n"/>
      <c r="I1738" s="22" t="n"/>
      <c r="J1738" s="22" t="n"/>
    </row>
    <row r="1739">
      <c r="A1739" s="21" t="n"/>
      <c r="B1739" s="31" t="n"/>
      <c r="C1739" s="22" t="n"/>
      <c r="D1739" s="22" t="n"/>
      <c r="E1739" s="22" t="n"/>
      <c r="F1739" s="22" t="n"/>
      <c r="G1739" s="23" t="n"/>
      <c r="H1739" s="22" t="n"/>
      <c r="I1739" s="22" t="n"/>
      <c r="J1739" s="22" t="n"/>
    </row>
    <row r="1740">
      <c r="A1740" s="21" t="n"/>
      <c r="B1740" s="31" t="n"/>
      <c r="C1740" s="22" t="n"/>
      <c r="D1740" s="22" t="n"/>
      <c r="E1740" s="22" t="n"/>
      <c r="F1740" s="22" t="n"/>
      <c r="G1740" s="23" t="n"/>
      <c r="H1740" s="22" t="n"/>
      <c r="I1740" s="22" t="n"/>
      <c r="J1740" s="22" t="n"/>
    </row>
    <row r="1741">
      <c r="A1741" s="21" t="n"/>
      <c r="B1741" s="31" t="n"/>
      <c r="C1741" s="22" t="n"/>
      <c r="D1741" s="22" t="n"/>
      <c r="E1741" s="22" t="n"/>
      <c r="F1741" s="22" t="n"/>
      <c r="G1741" s="23" t="n"/>
      <c r="H1741" s="22" t="n"/>
      <c r="I1741" s="22" t="n"/>
      <c r="J1741" s="22" t="n"/>
    </row>
    <row r="1742">
      <c r="A1742" s="21" t="n"/>
      <c r="B1742" s="31" t="n"/>
      <c r="C1742" s="22" t="n"/>
      <c r="D1742" s="22" t="n"/>
      <c r="E1742" s="22" t="n"/>
      <c r="F1742" s="22" t="n"/>
      <c r="G1742" s="23" t="n"/>
      <c r="H1742" s="22" t="n"/>
      <c r="I1742" s="22" t="n"/>
      <c r="J1742" s="22" t="n"/>
    </row>
    <row r="1743">
      <c r="A1743" s="21" t="n"/>
      <c r="B1743" s="31" t="n"/>
      <c r="C1743" s="22" t="n"/>
      <c r="D1743" s="22" t="n"/>
      <c r="E1743" s="22" t="n"/>
      <c r="F1743" s="22" t="n"/>
      <c r="G1743" s="23" t="n"/>
      <c r="H1743" s="22" t="n"/>
      <c r="I1743" s="22" t="n"/>
      <c r="J1743" s="22" t="n"/>
    </row>
    <row r="1744">
      <c r="A1744" s="21" t="n"/>
      <c r="B1744" s="31" t="n"/>
      <c r="C1744" s="22" t="n"/>
      <c r="D1744" s="22" t="n"/>
      <c r="E1744" s="22" t="n"/>
      <c r="F1744" s="22" t="n"/>
      <c r="G1744" s="23" t="n"/>
      <c r="H1744" s="22" t="n"/>
      <c r="I1744" s="22" t="n"/>
      <c r="J1744" s="22" t="n"/>
    </row>
    <row r="1745">
      <c r="A1745" s="21" t="n"/>
      <c r="B1745" s="31" t="n"/>
      <c r="C1745" s="22" t="n"/>
      <c r="D1745" s="22" t="n"/>
      <c r="E1745" s="22" t="n"/>
      <c r="F1745" s="22" t="n"/>
      <c r="G1745" s="23" t="n"/>
      <c r="H1745" s="22" t="n"/>
      <c r="I1745" s="22" t="n"/>
      <c r="J1745" s="22" t="n"/>
    </row>
    <row r="1746">
      <c r="A1746" s="21" t="n"/>
      <c r="B1746" s="31" t="n"/>
      <c r="C1746" s="22" t="n"/>
      <c r="D1746" s="22" t="n"/>
      <c r="E1746" s="22" t="n"/>
      <c r="F1746" s="22" t="n"/>
      <c r="G1746" s="23" t="n"/>
      <c r="H1746" s="22" t="n"/>
      <c r="I1746" s="22" t="n"/>
      <c r="J1746" s="22" t="n"/>
    </row>
    <row r="1747">
      <c r="A1747" s="21" t="n"/>
      <c r="B1747" s="31" t="n"/>
      <c r="C1747" s="22" t="n"/>
      <c r="D1747" s="22" t="n"/>
      <c r="E1747" s="22" t="n"/>
      <c r="F1747" s="22" t="n"/>
      <c r="G1747" s="23" t="n"/>
      <c r="H1747" s="22" t="n"/>
      <c r="I1747" s="22" t="n"/>
      <c r="J1747" s="22" t="n"/>
    </row>
    <row r="1748">
      <c r="A1748" s="21" t="n"/>
      <c r="B1748" s="31" t="n"/>
      <c r="C1748" s="22" t="n"/>
      <c r="D1748" s="22" t="n"/>
      <c r="E1748" s="22" t="n"/>
      <c r="F1748" s="22" t="n"/>
      <c r="G1748" s="23" t="n"/>
      <c r="H1748" s="22" t="n"/>
      <c r="I1748" s="22" t="n"/>
      <c r="J1748" s="22" t="n"/>
    </row>
    <row r="1749">
      <c r="A1749" s="21" t="n"/>
      <c r="B1749" s="31" t="n"/>
      <c r="C1749" s="22" t="n"/>
      <c r="D1749" s="22" t="n"/>
      <c r="E1749" s="22" t="n"/>
      <c r="F1749" s="22" t="n"/>
      <c r="G1749" s="23" t="n"/>
      <c r="H1749" s="22" t="n"/>
      <c r="I1749" s="22" t="n"/>
      <c r="J1749" s="22" t="n"/>
    </row>
    <row r="1750">
      <c r="A1750" s="21" t="n"/>
      <c r="B1750" s="31" t="n"/>
      <c r="C1750" s="22" t="n"/>
      <c r="D1750" s="22" t="n"/>
      <c r="E1750" s="22" t="n"/>
      <c r="F1750" s="22" t="n"/>
      <c r="G1750" s="23" t="n"/>
      <c r="H1750" s="22" t="n"/>
      <c r="I1750" s="22" t="n"/>
      <c r="J1750" s="22" t="n"/>
    </row>
    <row r="1751">
      <c r="A1751" s="21" t="n"/>
      <c r="B1751" s="31" t="n"/>
      <c r="C1751" s="22" t="n"/>
      <c r="D1751" s="22" t="n"/>
      <c r="E1751" s="22" t="n"/>
      <c r="F1751" s="22" t="n"/>
      <c r="G1751" s="23" t="n"/>
      <c r="H1751" s="22" t="n"/>
      <c r="I1751" s="22" t="n"/>
      <c r="J1751" s="22" t="n"/>
    </row>
    <row r="1752">
      <c r="A1752" s="21" t="n"/>
      <c r="B1752" s="31" t="n"/>
      <c r="C1752" s="22" t="n"/>
      <c r="D1752" s="22" t="n"/>
      <c r="E1752" s="22" t="n"/>
      <c r="F1752" s="22" t="n"/>
      <c r="G1752" s="23" t="n"/>
      <c r="H1752" s="22" t="n"/>
      <c r="I1752" s="22" t="n"/>
      <c r="J1752" s="22" t="n"/>
    </row>
    <row r="1753">
      <c r="A1753" s="21" t="n"/>
      <c r="B1753" s="31" t="n"/>
      <c r="C1753" s="22" t="n"/>
      <c r="D1753" s="22" t="n"/>
      <c r="E1753" s="22" t="n"/>
      <c r="F1753" s="22" t="n"/>
      <c r="G1753" s="23" t="n"/>
      <c r="H1753" s="22" t="n"/>
      <c r="I1753" s="22" t="n"/>
      <c r="J1753" s="22" t="n"/>
    </row>
    <row r="1754">
      <c r="A1754" s="21" t="n"/>
      <c r="B1754" s="31" t="n"/>
      <c r="C1754" s="22" t="n"/>
      <c r="D1754" s="22" t="n"/>
      <c r="E1754" s="22" t="n"/>
      <c r="F1754" s="22" t="n"/>
      <c r="G1754" s="23" t="n"/>
      <c r="H1754" s="22" t="n"/>
      <c r="I1754" s="22" t="n"/>
      <c r="J1754" s="22" t="n"/>
    </row>
    <row r="1755">
      <c r="A1755" s="21" t="n"/>
      <c r="B1755" s="31" t="n"/>
      <c r="C1755" s="22" t="n"/>
      <c r="D1755" s="22" t="n"/>
      <c r="E1755" s="22" t="n"/>
      <c r="F1755" s="22" t="n"/>
      <c r="G1755" s="23" t="n"/>
      <c r="H1755" s="22" t="n"/>
      <c r="I1755" s="22" t="n"/>
      <c r="J1755" s="22" t="n"/>
    </row>
    <row r="1756">
      <c r="A1756" s="21" t="n"/>
      <c r="B1756" s="31" t="n"/>
      <c r="C1756" s="22" t="n"/>
      <c r="D1756" s="22" t="n"/>
      <c r="E1756" s="22" t="n"/>
      <c r="F1756" s="22" t="n"/>
      <c r="G1756" s="23" t="n"/>
      <c r="H1756" s="22" t="n"/>
      <c r="I1756" s="22" t="n"/>
      <c r="J1756" s="22" t="n"/>
    </row>
    <row r="1757">
      <c r="A1757" s="21" t="n"/>
      <c r="B1757" s="31" t="n"/>
      <c r="C1757" s="22" t="n"/>
      <c r="D1757" s="22" t="n"/>
      <c r="E1757" s="22" t="n"/>
      <c r="F1757" s="22" t="n"/>
      <c r="G1757" s="23" t="n"/>
      <c r="H1757" s="22" t="n"/>
      <c r="I1757" s="22" t="n"/>
      <c r="J1757" s="22" t="n"/>
    </row>
    <row r="1758">
      <c r="A1758" s="21" t="n"/>
      <c r="B1758" s="31" t="n"/>
      <c r="C1758" s="22" t="n"/>
      <c r="D1758" s="22" t="n"/>
      <c r="E1758" s="22" t="n"/>
      <c r="F1758" s="22" t="n"/>
      <c r="G1758" s="23" t="n"/>
      <c r="H1758" s="22" t="n"/>
      <c r="I1758" s="22" t="n"/>
      <c r="J1758" s="22" t="n"/>
    </row>
    <row r="1759">
      <c r="A1759" s="21" t="n"/>
      <c r="B1759" s="31" t="n"/>
      <c r="C1759" s="22" t="n"/>
      <c r="D1759" s="22" t="n"/>
      <c r="E1759" s="22" t="n"/>
      <c r="F1759" s="22" t="n"/>
      <c r="G1759" s="23" t="n"/>
      <c r="H1759" s="22" t="n"/>
      <c r="I1759" s="22" t="n"/>
      <c r="J1759" s="22" t="n"/>
    </row>
    <row r="1760">
      <c r="A1760" s="21" t="n"/>
      <c r="B1760" s="31" t="n"/>
      <c r="C1760" s="22" t="n"/>
      <c r="D1760" s="22" t="n"/>
      <c r="E1760" s="22" t="n"/>
      <c r="F1760" s="22" t="n"/>
      <c r="G1760" s="23" t="n"/>
      <c r="H1760" s="22" t="n"/>
      <c r="I1760" s="22" t="n"/>
      <c r="J1760" s="22" t="n"/>
    </row>
    <row r="1761">
      <c r="A1761" s="21" t="n"/>
      <c r="B1761" s="31" t="n"/>
      <c r="C1761" s="22" t="n"/>
      <c r="D1761" s="22" t="n"/>
      <c r="E1761" s="22" t="n"/>
      <c r="F1761" s="22" t="n"/>
      <c r="G1761" s="23" t="n"/>
      <c r="H1761" s="22" t="n"/>
      <c r="I1761" s="22" t="n"/>
      <c r="J1761" s="22" t="n"/>
    </row>
    <row r="1762">
      <c r="A1762" s="21" t="n"/>
      <c r="B1762" s="31" t="n"/>
      <c r="C1762" s="22" t="n"/>
      <c r="D1762" s="22" t="n"/>
      <c r="E1762" s="22" t="n"/>
      <c r="F1762" s="22" t="n"/>
      <c r="G1762" s="23" t="n"/>
      <c r="H1762" s="22" t="n"/>
      <c r="I1762" s="22" t="n"/>
      <c r="J1762" s="22" t="n"/>
    </row>
    <row r="1763">
      <c r="A1763" s="21" t="n"/>
      <c r="B1763" s="31" t="n"/>
      <c r="C1763" s="22" t="n"/>
      <c r="D1763" s="22" t="n"/>
      <c r="E1763" s="22" t="n"/>
      <c r="F1763" s="22" t="n"/>
      <c r="G1763" s="23" t="n"/>
      <c r="H1763" s="22" t="n"/>
      <c r="I1763" s="22" t="n"/>
      <c r="J1763" s="22" t="n"/>
    </row>
    <row r="1764">
      <c r="A1764" s="21" t="n"/>
      <c r="B1764" s="31" t="n"/>
      <c r="C1764" s="22" t="n"/>
      <c r="D1764" s="22" t="n"/>
      <c r="E1764" s="22" t="n"/>
      <c r="F1764" s="22" t="n"/>
      <c r="G1764" s="23" t="n"/>
      <c r="H1764" s="22" t="n"/>
      <c r="I1764" s="22" t="n"/>
      <c r="J1764" s="22" t="n"/>
    </row>
    <row r="1765">
      <c r="A1765" s="21" t="n"/>
      <c r="B1765" s="31" t="n"/>
      <c r="C1765" s="22" t="n"/>
      <c r="D1765" s="22" t="n"/>
      <c r="E1765" s="22" t="n"/>
      <c r="F1765" s="22" t="n"/>
      <c r="G1765" s="23" t="n"/>
      <c r="H1765" s="22" t="n"/>
      <c r="I1765" s="22" t="n"/>
      <c r="J1765" s="22" t="n"/>
    </row>
    <row r="1766">
      <c r="A1766" s="21" t="n"/>
      <c r="B1766" s="31" t="n"/>
      <c r="C1766" s="22" t="n"/>
      <c r="D1766" s="22" t="n"/>
      <c r="E1766" s="22" t="n"/>
      <c r="F1766" s="22" t="n"/>
      <c r="G1766" s="23" t="n"/>
      <c r="H1766" s="22" t="n"/>
      <c r="I1766" s="22" t="n"/>
      <c r="J1766" s="22" t="n"/>
    </row>
    <row r="1767">
      <c r="A1767" s="21" t="n"/>
      <c r="B1767" s="31" t="n"/>
      <c r="C1767" s="22" t="n"/>
      <c r="D1767" s="22" t="n"/>
      <c r="E1767" s="22" t="n"/>
      <c r="F1767" s="22" t="n"/>
      <c r="G1767" s="23" t="n"/>
      <c r="H1767" s="22" t="n"/>
      <c r="I1767" s="22" t="n"/>
      <c r="J1767" s="22" t="n"/>
    </row>
    <row r="1768">
      <c r="A1768" s="21" t="n"/>
      <c r="B1768" s="31" t="n"/>
      <c r="C1768" s="22" t="n"/>
      <c r="D1768" s="22" t="n"/>
      <c r="E1768" s="22" t="n"/>
      <c r="F1768" s="22" t="n"/>
      <c r="G1768" s="23" t="n"/>
      <c r="H1768" s="22" t="n"/>
      <c r="I1768" s="22" t="n"/>
      <c r="J1768" s="22" t="n"/>
    </row>
    <row r="1769">
      <c r="A1769" s="21" t="n"/>
      <c r="B1769" s="31" t="n"/>
      <c r="C1769" s="22" t="n"/>
      <c r="D1769" s="22" t="n"/>
      <c r="E1769" s="22" t="n"/>
      <c r="F1769" s="22" t="n"/>
      <c r="G1769" s="23" t="n"/>
      <c r="H1769" s="22" t="n"/>
      <c r="I1769" s="22" t="n"/>
      <c r="J1769" s="22" t="n"/>
    </row>
    <row r="1770">
      <c r="A1770" s="21" t="n"/>
      <c r="B1770" s="31" t="n"/>
      <c r="C1770" s="22" t="n"/>
      <c r="D1770" s="22" t="n"/>
      <c r="E1770" s="22" t="n"/>
      <c r="F1770" s="22" t="n"/>
      <c r="G1770" s="23" t="n"/>
      <c r="H1770" s="22" t="n"/>
      <c r="I1770" s="22" t="n"/>
      <c r="J1770" s="22" t="n"/>
    </row>
    <row r="1771">
      <c r="A1771" s="21" t="n"/>
      <c r="B1771" s="31" t="n"/>
      <c r="C1771" s="22" t="n"/>
      <c r="D1771" s="22" t="n"/>
      <c r="E1771" s="22" t="n"/>
      <c r="F1771" s="22" t="n"/>
      <c r="G1771" s="23" t="n"/>
      <c r="H1771" s="22" t="n"/>
      <c r="I1771" s="22" t="n"/>
      <c r="J1771" s="22" t="n"/>
    </row>
    <row r="1772">
      <c r="A1772" s="21" t="n"/>
      <c r="B1772" s="31" t="n"/>
      <c r="C1772" s="22" t="n"/>
      <c r="D1772" s="22" t="n"/>
      <c r="E1772" s="22" t="n"/>
      <c r="F1772" s="22" t="n"/>
      <c r="G1772" s="23" t="n"/>
      <c r="H1772" s="22" t="n"/>
      <c r="I1772" s="22" t="n"/>
      <c r="J1772" s="22" t="n"/>
    </row>
    <row r="1773">
      <c r="A1773" s="21" t="n"/>
      <c r="B1773" s="31" t="n"/>
      <c r="C1773" s="22" t="n"/>
      <c r="D1773" s="22" t="n"/>
      <c r="E1773" s="22" t="n"/>
      <c r="F1773" s="22" t="n"/>
      <c r="G1773" s="23" t="n"/>
      <c r="H1773" s="22" t="n"/>
      <c r="I1773" s="22" t="n"/>
      <c r="J1773" s="22" t="n"/>
    </row>
    <row r="1774">
      <c r="A1774" s="21" t="n"/>
      <c r="B1774" s="31" t="n"/>
      <c r="C1774" s="22" t="n"/>
      <c r="D1774" s="22" t="n"/>
      <c r="E1774" s="22" t="n"/>
      <c r="F1774" s="22" t="n"/>
      <c r="G1774" s="23" t="n"/>
      <c r="H1774" s="22" t="n"/>
      <c r="I1774" s="22" t="n"/>
      <c r="J1774" s="22" t="n"/>
    </row>
    <row r="1775">
      <c r="A1775" s="21" t="n"/>
      <c r="B1775" s="31" t="n"/>
      <c r="C1775" s="22" t="n"/>
      <c r="D1775" s="22" t="n"/>
      <c r="E1775" s="22" t="n"/>
      <c r="F1775" s="22" t="n"/>
      <c r="G1775" s="23" t="n"/>
      <c r="H1775" s="22" t="n"/>
      <c r="I1775" s="22" t="n"/>
      <c r="J1775" s="22" t="n"/>
    </row>
    <row r="1776">
      <c r="A1776" s="21" t="n"/>
      <c r="B1776" s="31" t="n"/>
      <c r="C1776" s="22" t="n"/>
      <c r="D1776" s="22" t="n"/>
      <c r="E1776" s="22" t="n"/>
      <c r="F1776" s="22" t="n"/>
      <c r="G1776" s="23" t="n"/>
      <c r="H1776" s="22" t="n"/>
      <c r="I1776" s="22" t="n"/>
      <c r="J1776" s="22" t="n"/>
    </row>
    <row r="1777">
      <c r="A1777" s="21" t="n"/>
      <c r="B1777" s="31" t="n"/>
      <c r="C1777" s="22" t="n"/>
      <c r="D1777" s="22" t="n"/>
      <c r="E1777" s="22" t="n"/>
      <c r="F1777" s="22" t="n"/>
      <c r="G1777" s="23" t="n"/>
      <c r="H1777" s="22" t="n"/>
      <c r="I1777" s="22" t="n"/>
      <c r="J1777" s="22" t="n"/>
    </row>
    <row r="1778">
      <c r="A1778" s="21" t="n"/>
      <c r="B1778" s="31" t="n"/>
      <c r="C1778" s="22" t="n"/>
      <c r="D1778" s="22" t="n"/>
      <c r="E1778" s="22" t="n"/>
      <c r="F1778" s="22" t="n"/>
      <c r="G1778" s="23" t="n"/>
      <c r="H1778" s="22" t="n"/>
      <c r="I1778" s="22" t="n"/>
      <c r="J1778" s="22" t="n"/>
    </row>
    <row r="1779">
      <c r="A1779" s="21" t="n"/>
      <c r="B1779" s="31" t="n"/>
      <c r="C1779" s="22" t="n"/>
      <c r="D1779" s="22" t="n"/>
      <c r="E1779" s="22" t="n"/>
      <c r="F1779" s="22" t="n"/>
      <c r="G1779" s="23" t="n"/>
      <c r="H1779" s="22" t="n"/>
      <c r="I1779" s="22" t="n"/>
      <c r="J1779" s="22" t="n"/>
    </row>
    <row r="1780">
      <c r="A1780" s="21" t="n"/>
      <c r="B1780" s="31" t="n"/>
      <c r="C1780" s="22" t="n"/>
      <c r="D1780" s="22" t="n"/>
      <c r="E1780" s="22" t="n"/>
      <c r="F1780" s="22" t="n"/>
      <c r="G1780" s="23" t="n"/>
      <c r="H1780" s="22" t="n"/>
      <c r="I1780" s="22" t="n"/>
      <c r="J1780" s="22" t="n"/>
    </row>
    <row r="1781">
      <c r="A1781" s="21" t="n"/>
      <c r="B1781" s="31" t="n"/>
      <c r="C1781" s="22" t="n"/>
      <c r="D1781" s="22" t="n"/>
      <c r="E1781" s="22" t="n"/>
      <c r="F1781" s="22" t="n"/>
      <c r="G1781" s="23" t="n"/>
      <c r="H1781" s="22" t="n"/>
      <c r="I1781" s="22" t="n"/>
      <c r="J1781" s="22" t="n"/>
    </row>
    <row r="1782">
      <c r="A1782" s="21" t="n"/>
      <c r="B1782" s="31" t="n"/>
      <c r="C1782" s="22" t="n"/>
      <c r="D1782" s="22" t="n"/>
      <c r="E1782" s="22" t="n"/>
      <c r="F1782" s="22" t="n"/>
      <c r="G1782" s="23" t="n"/>
      <c r="H1782" s="22" t="n"/>
      <c r="I1782" s="22" t="n"/>
      <c r="J1782" s="22" t="n"/>
    </row>
    <row r="1783">
      <c r="A1783" s="21" t="n"/>
      <c r="B1783" s="31" t="n"/>
      <c r="C1783" s="22" t="n"/>
      <c r="D1783" s="22" t="n"/>
      <c r="E1783" s="22" t="n"/>
      <c r="F1783" s="22" t="n"/>
      <c r="G1783" s="23" t="n"/>
      <c r="H1783" s="22" t="n"/>
      <c r="I1783" s="22" t="n"/>
      <c r="J1783" s="22" t="n"/>
    </row>
    <row r="1784">
      <c r="A1784" s="21" t="n"/>
      <c r="B1784" s="31" t="n"/>
      <c r="C1784" s="22" t="n"/>
      <c r="D1784" s="22" t="n"/>
      <c r="E1784" s="22" t="n"/>
      <c r="F1784" s="22" t="n"/>
      <c r="G1784" s="23" t="n"/>
      <c r="H1784" s="22" t="n"/>
      <c r="I1784" s="22" t="n"/>
      <c r="J1784" s="22" t="n"/>
    </row>
    <row r="1785">
      <c r="A1785" s="21" t="n"/>
      <c r="B1785" s="31" t="n"/>
      <c r="C1785" s="22" t="n"/>
      <c r="D1785" s="22" t="n"/>
      <c r="E1785" s="22" t="n"/>
      <c r="F1785" s="22" t="n"/>
      <c r="G1785" s="23" t="n"/>
      <c r="H1785" s="22" t="n"/>
      <c r="I1785" s="22" t="n"/>
      <c r="J1785" s="22" t="n"/>
    </row>
    <row r="1786">
      <c r="A1786" s="21" t="n"/>
      <c r="B1786" s="31" t="n"/>
      <c r="C1786" s="22" t="n"/>
      <c r="D1786" s="22" t="n"/>
      <c r="E1786" s="22" t="n"/>
      <c r="F1786" s="22" t="n"/>
      <c r="G1786" s="23" t="n"/>
      <c r="H1786" s="22" t="n"/>
      <c r="I1786" s="22" t="n"/>
      <c r="J1786" s="22" t="n"/>
    </row>
    <row r="1787">
      <c r="A1787" s="21" t="n"/>
      <c r="B1787" s="31" t="n"/>
      <c r="C1787" s="22" t="n"/>
      <c r="D1787" s="22" t="n"/>
      <c r="E1787" s="22" t="n"/>
      <c r="F1787" s="22" t="n"/>
      <c r="G1787" s="23" t="n"/>
      <c r="H1787" s="22" t="n"/>
      <c r="I1787" s="22" t="n"/>
      <c r="J1787" s="22" t="n"/>
    </row>
    <row r="1788">
      <c r="A1788" s="21" t="n"/>
      <c r="B1788" s="31" t="n"/>
      <c r="C1788" s="22" t="n"/>
      <c r="D1788" s="22" t="n"/>
      <c r="E1788" s="22" t="n"/>
      <c r="F1788" s="22" t="n"/>
      <c r="G1788" s="23" t="n"/>
      <c r="H1788" s="22" t="n"/>
      <c r="I1788" s="22" t="n"/>
      <c r="J1788" s="22" t="n"/>
    </row>
    <row r="1789">
      <c r="A1789" s="21" t="n"/>
      <c r="B1789" s="31" t="n"/>
      <c r="C1789" s="22" t="n"/>
      <c r="D1789" s="22" t="n"/>
      <c r="E1789" s="22" t="n"/>
      <c r="F1789" s="22" t="n"/>
      <c r="G1789" s="23" t="n"/>
      <c r="H1789" s="22" t="n"/>
      <c r="I1789" s="22" t="n"/>
      <c r="J1789" s="22" t="n"/>
    </row>
    <row r="1790">
      <c r="A1790" s="21" t="n"/>
      <c r="B1790" s="31" t="n"/>
      <c r="C1790" s="22" t="n"/>
      <c r="D1790" s="22" t="n"/>
      <c r="E1790" s="22" t="n"/>
      <c r="F1790" s="22" t="n"/>
      <c r="G1790" s="23" t="n"/>
      <c r="H1790" s="22" t="n"/>
      <c r="I1790" s="22" t="n"/>
      <c r="J1790" s="22" t="n"/>
    </row>
    <row r="1791">
      <c r="A1791" s="21" t="n"/>
      <c r="B1791" s="31" t="n"/>
      <c r="C1791" s="22" t="n"/>
      <c r="D1791" s="22" t="n"/>
      <c r="E1791" s="22" t="n"/>
      <c r="F1791" s="22" t="n"/>
      <c r="G1791" s="23" t="n"/>
      <c r="H1791" s="22" t="n"/>
      <c r="I1791" s="22" t="n"/>
      <c r="J1791" s="22" t="n"/>
    </row>
    <row r="1792">
      <c r="A1792" s="21" t="n"/>
      <c r="B1792" s="31" t="n"/>
      <c r="C1792" s="22" t="n"/>
      <c r="D1792" s="22" t="n"/>
      <c r="E1792" s="22" t="n"/>
      <c r="F1792" s="22" t="n"/>
      <c r="G1792" s="23" t="n"/>
      <c r="H1792" s="22" t="n"/>
      <c r="I1792" s="22" t="n"/>
      <c r="J1792" s="22" t="n"/>
    </row>
    <row r="1793">
      <c r="A1793" s="21" t="n"/>
      <c r="B1793" s="31" t="n"/>
      <c r="C1793" s="22" t="n"/>
      <c r="D1793" s="22" t="n"/>
      <c r="E1793" s="22" t="n"/>
      <c r="F1793" s="22" t="n"/>
      <c r="G1793" s="23" t="n"/>
      <c r="H1793" s="22" t="n"/>
      <c r="I1793" s="22" t="n"/>
      <c r="J1793" s="22" t="n"/>
    </row>
    <row r="1794">
      <c r="A1794" s="21" t="n"/>
      <c r="B1794" s="31" t="n"/>
      <c r="C1794" s="22" t="n"/>
      <c r="D1794" s="22" t="n"/>
      <c r="E1794" s="22" t="n"/>
      <c r="F1794" s="22" t="n"/>
      <c r="G1794" s="23" t="n"/>
      <c r="H1794" s="22" t="n"/>
      <c r="I1794" s="22" t="n"/>
      <c r="J1794" s="22" t="n"/>
    </row>
    <row r="1795">
      <c r="A1795" s="21" t="n"/>
      <c r="B1795" s="31" t="n"/>
      <c r="C1795" s="22" t="n"/>
      <c r="D1795" s="22" t="n"/>
      <c r="E1795" s="22" t="n"/>
      <c r="F1795" s="22" t="n"/>
      <c r="G1795" s="23" t="n"/>
      <c r="H1795" s="22" t="n"/>
      <c r="I1795" s="22" t="n"/>
      <c r="J1795" s="22" t="n"/>
    </row>
    <row r="1796">
      <c r="A1796" s="21" t="n"/>
      <c r="B1796" s="31" t="n"/>
      <c r="C1796" s="22" t="n"/>
      <c r="D1796" s="22" t="n"/>
      <c r="E1796" s="22" t="n"/>
      <c r="F1796" s="22" t="n"/>
      <c r="G1796" s="23" t="n"/>
      <c r="H1796" s="22" t="n"/>
      <c r="I1796" s="22" t="n"/>
      <c r="J1796" s="22" t="n"/>
    </row>
    <row r="1797">
      <c r="A1797" s="21" t="n"/>
      <c r="B1797" s="31" t="n"/>
      <c r="C1797" s="22" t="n"/>
      <c r="D1797" s="22" t="n"/>
      <c r="E1797" s="22" t="n"/>
      <c r="F1797" s="22" t="n"/>
      <c r="G1797" s="23" t="n"/>
      <c r="H1797" s="22" t="n"/>
      <c r="I1797" s="22" t="n"/>
      <c r="J1797" s="22" t="n"/>
    </row>
    <row r="1798">
      <c r="A1798" s="21" t="n"/>
      <c r="B1798" s="31" t="n"/>
      <c r="C1798" s="22" t="n"/>
      <c r="D1798" s="22" t="n"/>
      <c r="E1798" s="22" t="n"/>
      <c r="F1798" s="22" t="n"/>
      <c r="G1798" s="23" t="n"/>
      <c r="H1798" s="22" t="n"/>
      <c r="I1798" s="22" t="n"/>
      <c r="J1798" s="22" t="n"/>
    </row>
    <row r="1799">
      <c r="A1799" s="21" t="n"/>
      <c r="B1799" s="31" t="n"/>
      <c r="C1799" s="22" t="n"/>
      <c r="D1799" s="22" t="n"/>
      <c r="E1799" s="22" t="n"/>
      <c r="F1799" s="22" t="n"/>
      <c r="G1799" s="23" t="n"/>
      <c r="H1799" s="22" t="n"/>
      <c r="I1799" s="22" t="n"/>
      <c r="J1799" s="22" t="n"/>
    </row>
    <row r="1800">
      <c r="A1800" s="21" t="n"/>
      <c r="B1800" s="31" t="n"/>
      <c r="C1800" s="22" t="n"/>
      <c r="D1800" s="22" t="n"/>
      <c r="E1800" s="22" t="n"/>
      <c r="F1800" s="22" t="n"/>
      <c r="G1800" s="23" t="n"/>
      <c r="H1800" s="22" t="n"/>
      <c r="I1800" s="22" t="n"/>
      <c r="J1800" s="22" t="n"/>
    </row>
    <row r="1801">
      <c r="A1801" s="21" t="n"/>
      <c r="B1801" s="31" t="n"/>
      <c r="C1801" s="22" t="n"/>
      <c r="D1801" s="22" t="n"/>
      <c r="E1801" s="22" t="n"/>
      <c r="F1801" s="22" t="n"/>
      <c r="G1801" s="23" t="n"/>
      <c r="H1801" s="22" t="n"/>
      <c r="I1801" s="22" t="n"/>
      <c r="J1801" s="22" t="n"/>
    </row>
    <row r="1802">
      <c r="A1802" s="21" t="n"/>
      <c r="B1802" s="31" t="n"/>
      <c r="C1802" s="22" t="n"/>
      <c r="D1802" s="22" t="n"/>
      <c r="E1802" s="22" t="n"/>
      <c r="F1802" s="22" t="n"/>
      <c r="G1802" s="23" t="n"/>
      <c r="H1802" s="22" t="n"/>
      <c r="I1802" s="22" t="n"/>
      <c r="J1802" s="22" t="n"/>
    </row>
    <row r="1803">
      <c r="A1803" s="21" t="n"/>
      <c r="B1803" s="31" t="n"/>
      <c r="C1803" s="22" t="n"/>
      <c r="D1803" s="22" t="n"/>
      <c r="E1803" s="22" t="n"/>
      <c r="F1803" s="22" t="n"/>
      <c r="G1803" s="23" t="n"/>
      <c r="H1803" s="22" t="n"/>
      <c r="I1803" s="22" t="n"/>
      <c r="J1803" s="22" t="n"/>
    </row>
    <row r="1804">
      <c r="A1804" s="21" t="n"/>
      <c r="B1804" s="31" t="n"/>
      <c r="C1804" s="22" t="n"/>
      <c r="D1804" s="22" t="n"/>
      <c r="E1804" s="22" t="n"/>
      <c r="F1804" s="22" t="n"/>
      <c r="G1804" s="23" t="n"/>
      <c r="H1804" s="22" t="n"/>
      <c r="I1804" s="22" t="n"/>
      <c r="J1804" s="22" t="n"/>
    </row>
    <row r="1805">
      <c r="A1805" s="21" t="n"/>
      <c r="B1805" s="31" t="n"/>
      <c r="C1805" s="22" t="n"/>
      <c r="D1805" s="22" t="n"/>
      <c r="E1805" s="22" t="n"/>
      <c r="F1805" s="22" t="n"/>
      <c r="G1805" s="23" t="n"/>
      <c r="H1805" s="22" t="n"/>
      <c r="I1805" s="22" t="n"/>
      <c r="J1805" s="22" t="n"/>
    </row>
    <row r="1806">
      <c r="A1806" s="21" t="n"/>
      <c r="B1806" s="31" t="n"/>
      <c r="C1806" s="22" t="n"/>
      <c r="D1806" s="22" t="n"/>
      <c r="E1806" s="22" t="n"/>
      <c r="F1806" s="22" t="n"/>
      <c r="G1806" s="23" t="n"/>
      <c r="H1806" s="22" t="n"/>
      <c r="I1806" s="22" t="n"/>
      <c r="J1806" s="22" t="n"/>
    </row>
    <row r="1807">
      <c r="A1807" s="21" t="n"/>
      <c r="B1807" s="31" t="n"/>
      <c r="C1807" s="22" t="n"/>
      <c r="D1807" s="22" t="n"/>
      <c r="E1807" s="22" t="n"/>
      <c r="F1807" s="22" t="n"/>
      <c r="G1807" s="23" t="n"/>
      <c r="H1807" s="22" t="n"/>
      <c r="I1807" s="22" t="n"/>
      <c r="J1807" s="22" t="n"/>
    </row>
    <row r="1808">
      <c r="A1808" s="21" t="n"/>
      <c r="B1808" s="31" t="n"/>
      <c r="C1808" s="22" t="n"/>
      <c r="D1808" s="22" t="n"/>
      <c r="E1808" s="22" t="n"/>
      <c r="F1808" s="22" t="n"/>
      <c r="G1808" s="23" t="n"/>
      <c r="H1808" s="22" t="n"/>
      <c r="I1808" s="22" t="n"/>
      <c r="J1808" s="22" t="n"/>
    </row>
    <row r="1809">
      <c r="A1809" s="21" t="n"/>
      <c r="B1809" s="31" t="n"/>
      <c r="C1809" s="22" t="n"/>
      <c r="D1809" s="22" t="n"/>
      <c r="E1809" s="22" t="n"/>
      <c r="F1809" s="22" t="n"/>
      <c r="G1809" s="23" t="n"/>
      <c r="H1809" s="22" t="n"/>
      <c r="I1809" s="22" t="n"/>
      <c r="J1809" s="22" t="n"/>
    </row>
    <row r="1810">
      <c r="A1810" s="21" t="n"/>
      <c r="B1810" s="31" t="n"/>
      <c r="C1810" s="22" t="n"/>
      <c r="D1810" s="22" t="n"/>
      <c r="E1810" s="22" t="n"/>
      <c r="F1810" s="22" t="n"/>
      <c r="G1810" s="23" t="n"/>
      <c r="H1810" s="22" t="n"/>
      <c r="I1810" s="22" t="n"/>
      <c r="J1810" s="22" t="n"/>
    </row>
    <row r="1811">
      <c r="A1811" s="21" t="n"/>
      <c r="B1811" s="31" t="n"/>
      <c r="C1811" s="22" t="n"/>
      <c r="D1811" s="22" t="n"/>
      <c r="E1811" s="22" t="n"/>
      <c r="F1811" s="22" t="n"/>
      <c r="G1811" s="23" t="n"/>
      <c r="H1811" s="22" t="n"/>
      <c r="I1811" s="22" t="n"/>
      <c r="J1811" s="22" t="n"/>
    </row>
    <row r="1812">
      <c r="A1812" s="21" t="n"/>
      <c r="B1812" s="31" t="n"/>
      <c r="C1812" s="22" t="n"/>
      <c r="D1812" s="22" t="n"/>
      <c r="E1812" s="22" t="n"/>
      <c r="F1812" s="22" t="n"/>
      <c r="G1812" s="23" t="n"/>
      <c r="H1812" s="22" t="n"/>
      <c r="I1812" s="22" t="n"/>
      <c r="J1812" s="22" t="n"/>
    </row>
    <row r="1813">
      <c r="A1813" s="21" t="n"/>
      <c r="B1813" s="31" t="n"/>
      <c r="C1813" s="22" t="n"/>
      <c r="D1813" s="22" t="n"/>
      <c r="E1813" s="22" t="n"/>
      <c r="F1813" s="22" t="n"/>
      <c r="G1813" s="23" t="n"/>
      <c r="H1813" s="22" t="n"/>
      <c r="I1813" s="22" t="n"/>
      <c r="J1813" s="22" t="n"/>
    </row>
    <row r="1814">
      <c r="A1814" s="21" t="n"/>
      <c r="B1814" s="31" t="n"/>
      <c r="C1814" s="22" t="n"/>
      <c r="D1814" s="22" t="n"/>
      <c r="E1814" s="22" t="n"/>
      <c r="F1814" s="22" t="n"/>
      <c r="G1814" s="23" t="n"/>
      <c r="H1814" s="22" t="n"/>
      <c r="I1814" s="22" t="n"/>
      <c r="J1814" s="22" t="n"/>
    </row>
    <row r="1815">
      <c r="A1815" s="21" t="n"/>
      <c r="B1815" s="31" t="n"/>
      <c r="C1815" s="22" t="n"/>
      <c r="D1815" s="22" t="n"/>
      <c r="E1815" s="22" t="n"/>
      <c r="F1815" s="22" t="n"/>
      <c r="G1815" s="23" t="n"/>
      <c r="H1815" s="22" t="n"/>
      <c r="I1815" s="22" t="n"/>
      <c r="J1815" s="22" t="n"/>
    </row>
    <row r="1816">
      <c r="A1816" s="21" t="n"/>
      <c r="B1816" s="31" t="n"/>
      <c r="C1816" s="22" t="n"/>
      <c r="D1816" s="22" t="n"/>
      <c r="E1816" s="22" t="n"/>
      <c r="F1816" s="22" t="n"/>
      <c r="G1816" s="23" t="n"/>
      <c r="H1816" s="22" t="n"/>
      <c r="I1816" s="22" t="n"/>
      <c r="J1816" s="22" t="n"/>
    </row>
    <row r="1817">
      <c r="A1817" s="21" t="n"/>
      <c r="B1817" s="31" t="n"/>
      <c r="C1817" s="22" t="n"/>
      <c r="D1817" s="22" t="n"/>
      <c r="E1817" s="22" t="n"/>
      <c r="F1817" s="22" t="n"/>
      <c r="G1817" s="23" t="n"/>
      <c r="H1817" s="22" t="n"/>
      <c r="I1817" s="22" t="n"/>
      <c r="J1817" s="22" t="n"/>
    </row>
    <row r="1818">
      <c r="A1818" s="21" t="n"/>
      <c r="B1818" s="31" t="n"/>
      <c r="C1818" s="22" t="n"/>
      <c r="D1818" s="22" t="n"/>
      <c r="E1818" s="22" t="n"/>
      <c r="F1818" s="22" t="n"/>
      <c r="G1818" s="23" t="n"/>
      <c r="H1818" s="22" t="n"/>
      <c r="I1818" s="22" t="n"/>
      <c r="J1818" s="22" t="n"/>
    </row>
    <row r="1819">
      <c r="A1819" s="21" t="n"/>
      <c r="B1819" s="31" t="n"/>
      <c r="C1819" s="22" t="n"/>
      <c r="D1819" s="22" t="n"/>
      <c r="E1819" s="22" t="n"/>
      <c r="F1819" s="22" t="n"/>
      <c r="G1819" s="23" t="n"/>
      <c r="H1819" s="22" t="n"/>
      <c r="I1819" s="22" t="n"/>
      <c r="J1819" s="22" t="n"/>
    </row>
    <row r="1820">
      <c r="A1820" s="21" t="n"/>
      <c r="B1820" s="31" t="n"/>
      <c r="C1820" s="22" t="n"/>
      <c r="D1820" s="22" t="n"/>
      <c r="E1820" s="22" t="n"/>
      <c r="F1820" s="22" t="n"/>
      <c r="G1820" s="23" t="n"/>
      <c r="H1820" s="22" t="n"/>
      <c r="I1820" s="22" t="n"/>
      <c r="J1820" s="22" t="n"/>
    </row>
    <row r="1821">
      <c r="A1821" s="21" t="n"/>
      <c r="B1821" s="31" t="n"/>
      <c r="C1821" s="22" t="n"/>
      <c r="D1821" s="22" t="n"/>
      <c r="E1821" s="22" t="n"/>
      <c r="F1821" s="22" t="n"/>
      <c r="G1821" s="23" t="n"/>
      <c r="H1821" s="22" t="n"/>
      <c r="I1821" s="22" t="n"/>
      <c r="J1821" s="22" t="n"/>
    </row>
    <row r="1822">
      <c r="A1822" s="21" t="n"/>
      <c r="B1822" s="31" t="n"/>
      <c r="C1822" s="22" t="n"/>
      <c r="D1822" s="22" t="n"/>
      <c r="E1822" s="22" t="n"/>
      <c r="F1822" s="22" t="n"/>
      <c r="G1822" s="23" t="n"/>
      <c r="H1822" s="22" t="n"/>
      <c r="I1822" s="22" t="n"/>
      <c r="J1822" s="22" t="n"/>
    </row>
    <row r="1823">
      <c r="A1823" s="21" t="n"/>
      <c r="B1823" s="31" t="n"/>
      <c r="C1823" s="22" t="n"/>
      <c r="D1823" s="22" t="n"/>
      <c r="E1823" s="22" t="n"/>
      <c r="F1823" s="22" t="n"/>
      <c r="G1823" s="23" t="n"/>
      <c r="H1823" s="22" t="n"/>
      <c r="I1823" s="22" t="n"/>
      <c r="J1823" s="22" t="n"/>
    </row>
    <row r="1824">
      <c r="A1824" s="21" t="n"/>
      <c r="B1824" s="31" t="n"/>
      <c r="C1824" s="22" t="n"/>
      <c r="D1824" s="22" t="n"/>
      <c r="E1824" s="22" t="n"/>
      <c r="F1824" s="22" t="n"/>
      <c r="G1824" s="23" t="n"/>
      <c r="H1824" s="22" t="n"/>
      <c r="I1824" s="22" t="n"/>
      <c r="J1824" s="22" t="n"/>
    </row>
    <row r="1825">
      <c r="A1825" s="21" t="n"/>
      <c r="B1825" s="31" t="n"/>
      <c r="C1825" s="22" t="n"/>
      <c r="D1825" s="22" t="n"/>
      <c r="E1825" s="22" t="n"/>
      <c r="F1825" s="22" t="n"/>
      <c r="G1825" s="23" t="n"/>
      <c r="H1825" s="22" t="n"/>
      <c r="I1825" s="22" t="n"/>
      <c r="J1825" s="22" t="n"/>
    </row>
    <row r="1826">
      <c r="A1826" s="21" t="n"/>
      <c r="B1826" s="31" t="n"/>
      <c r="C1826" s="22" t="n"/>
      <c r="D1826" s="22" t="n"/>
      <c r="E1826" s="22" t="n"/>
      <c r="F1826" s="22" t="n"/>
      <c r="G1826" s="23" t="n"/>
      <c r="H1826" s="22" t="n"/>
      <c r="I1826" s="22" t="n"/>
      <c r="J1826" s="22" t="n"/>
    </row>
    <row r="1827">
      <c r="A1827" s="21" t="n"/>
      <c r="B1827" s="31" t="n"/>
      <c r="C1827" s="22" t="n"/>
      <c r="D1827" s="22" t="n"/>
      <c r="E1827" s="22" t="n"/>
      <c r="F1827" s="22" t="n"/>
      <c r="G1827" s="23" t="n"/>
      <c r="H1827" s="22" t="n"/>
      <c r="I1827" s="22" t="n"/>
      <c r="J1827" s="22" t="n"/>
    </row>
    <row r="1828">
      <c r="A1828" s="21" t="n"/>
      <c r="B1828" s="31" t="n"/>
      <c r="C1828" s="22" t="n"/>
      <c r="D1828" s="22" t="n"/>
      <c r="E1828" s="22" t="n"/>
      <c r="F1828" s="22" t="n"/>
      <c r="G1828" s="23" t="n"/>
      <c r="H1828" s="22" t="n"/>
      <c r="I1828" s="22" t="n"/>
      <c r="J1828" s="22" t="n"/>
    </row>
    <row r="1829">
      <c r="A1829" s="21" t="n"/>
      <c r="B1829" s="31" t="n"/>
      <c r="C1829" s="22" t="n"/>
      <c r="D1829" s="22" t="n"/>
      <c r="E1829" s="22" t="n"/>
      <c r="F1829" s="22" t="n"/>
      <c r="G1829" s="23" t="n"/>
      <c r="H1829" s="22" t="n"/>
      <c r="I1829" s="22" t="n"/>
      <c r="J1829" s="22" t="n"/>
    </row>
    <row r="1830">
      <c r="A1830" s="21" t="n"/>
      <c r="B1830" s="31" t="n"/>
      <c r="C1830" s="22" t="n"/>
      <c r="D1830" s="22" t="n"/>
      <c r="E1830" s="22" t="n"/>
      <c r="F1830" s="22" t="n"/>
      <c r="G1830" s="23" t="n"/>
      <c r="H1830" s="22" t="n"/>
      <c r="I1830" s="22" t="n"/>
      <c r="J1830" s="22" t="n"/>
    </row>
    <row r="1831">
      <c r="A1831" s="21" t="n"/>
      <c r="B1831" s="31" t="n"/>
      <c r="C1831" s="22" t="n"/>
      <c r="D1831" s="22" t="n"/>
      <c r="E1831" s="22" t="n"/>
      <c r="F1831" s="22" t="n"/>
      <c r="G1831" s="23" t="n"/>
      <c r="H1831" s="22" t="n"/>
      <c r="I1831" s="22" t="n"/>
      <c r="J1831" s="22" t="n"/>
    </row>
    <row r="1832">
      <c r="A1832" s="21" t="n"/>
      <c r="B1832" s="31" t="n"/>
      <c r="C1832" s="22" t="n"/>
      <c r="D1832" s="22" t="n"/>
      <c r="E1832" s="22" t="n"/>
      <c r="F1832" s="22" t="n"/>
      <c r="G1832" s="23" t="n"/>
      <c r="H1832" s="22" t="n"/>
      <c r="I1832" s="22" t="n"/>
      <c r="J1832" s="22" t="n"/>
    </row>
    <row r="1833">
      <c r="A1833" s="21" t="n"/>
      <c r="B1833" s="31" t="n"/>
      <c r="C1833" s="22" t="n"/>
      <c r="D1833" s="22" t="n"/>
      <c r="E1833" s="22" t="n"/>
      <c r="F1833" s="22" t="n"/>
      <c r="G1833" s="23" t="n"/>
      <c r="H1833" s="22" t="n"/>
      <c r="I1833" s="22" t="n"/>
      <c r="J1833" s="22" t="n"/>
    </row>
    <row r="1834">
      <c r="A1834" s="21" t="n"/>
      <c r="B1834" s="31" t="n"/>
      <c r="C1834" s="22" t="n"/>
      <c r="D1834" s="22" t="n"/>
      <c r="E1834" s="22" t="n"/>
      <c r="F1834" s="22" t="n"/>
      <c r="G1834" s="23" t="n"/>
      <c r="H1834" s="22" t="n"/>
      <c r="I1834" s="22" t="n"/>
      <c r="J1834" s="22" t="n"/>
    </row>
    <row r="1835">
      <c r="A1835" s="21" t="n"/>
      <c r="B1835" s="31" t="n"/>
      <c r="C1835" s="22" t="n"/>
      <c r="D1835" s="22" t="n"/>
      <c r="E1835" s="22" t="n"/>
      <c r="F1835" s="22" t="n"/>
      <c r="G1835" s="23" t="n"/>
      <c r="H1835" s="22" t="n"/>
      <c r="I1835" s="22" t="n"/>
      <c r="J1835" s="22" t="n"/>
    </row>
    <row r="1836">
      <c r="A1836" s="21" t="n"/>
      <c r="B1836" s="31" t="n"/>
      <c r="C1836" s="22" t="n"/>
      <c r="D1836" s="22" t="n"/>
      <c r="E1836" s="22" t="n"/>
      <c r="F1836" s="22" t="n"/>
      <c r="G1836" s="23" t="n"/>
      <c r="H1836" s="22" t="n"/>
      <c r="I1836" s="22" t="n"/>
      <c r="J1836" s="22" t="n"/>
    </row>
    <row r="1837">
      <c r="A1837" s="21" t="n"/>
      <c r="B1837" s="31" t="n"/>
      <c r="C1837" s="22" t="n"/>
      <c r="D1837" s="22" t="n"/>
      <c r="E1837" s="22" t="n"/>
      <c r="F1837" s="22" t="n"/>
      <c r="G1837" s="23" t="n"/>
      <c r="H1837" s="22" t="n"/>
      <c r="I1837" s="22" t="n"/>
      <c r="J1837" s="22" t="n"/>
    </row>
    <row r="1838">
      <c r="A1838" s="21" t="n"/>
      <c r="B1838" s="31" t="n"/>
      <c r="C1838" s="22" t="n"/>
      <c r="D1838" s="22" t="n"/>
      <c r="E1838" s="22" t="n"/>
      <c r="F1838" s="22" t="n"/>
      <c r="G1838" s="23" t="n"/>
      <c r="H1838" s="22" t="n"/>
      <c r="I1838" s="22" t="n"/>
      <c r="J1838" s="22" t="n"/>
    </row>
    <row r="1839">
      <c r="A1839" s="21" t="n"/>
      <c r="B1839" s="31" t="n"/>
      <c r="C1839" s="22" t="n"/>
      <c r="D1839" s="22" t="n"/>
      <c r="E1839" s="22" t="n"/>
      <c r="F1839" s="22" t="n"/>
      <c r="G1839" s="23" t="n"/>
      <c r="H1839" s="22" t="n"/>
      <c r="I1839" s="22" t="n"/>
      <c r="J1839" s="22" t="n"/>
    </row>
    <row r="1840">
      <c r="A1840" s="21" t="n"/>
      <c r="B1840" s="31" t="n"/>
      <c r="C1840" s="22" t="n"/>
      <c r="D1840" s="22" t="n"/>
      <c r="E1840" s="22" t="n"/>
      <c r="F1840" s="22" t="n"/>
      <c r="G1840" s="23" t="n"/>
      <c r="H1840" s="22" t="n"/>
      <c r="I1840" s="22" t="n"/>
      <c r="J1840" s="22" t="n"/>
    </row>
    <row r="1841">
      <c r="A1841" s="21" t="n"/>
      <c r="B1841" s="31" t="n"/>
      <c r="C1841" s="22" t="n"/>
      <c r="D1841" s="22" t="n"/>
      <c r="E1841" s="22" t="n"/>
      <c r="F1841" s="22" t="n"/>
      <c r="G1841" s="23" t="n"/>
      <c r="H1841" s="22" t="n"/>
      <c r="I1841" s="22" t="n"/>
      <c r="J1841" s="22" t="n"/>
    </row>
    <row r="1842">
      <c r="A1842" s="21" t="n"/>
      <c r="B1842" s="31" t="n"/>
      <c r="C1842" s="22" t="n"/>
      <c r="D1842" s="22" t="n"/>
      <c r="E1842" s="22" t="n"/>
      <c r="F1842" s="22" t="n"/>
      <c r="G1842" s="23" t="n"/>
      <c r="H1842" s="22" t="n"/>
      <c r="I1842" s="22" t="n"/>
      <c r="J1842" s="22" t="n"/>
    </row>
    <row r="1843">
      <c r="A1843" s="21" t="n"/>
      <c r="B1843" s="31" t="n"/>
      <c r="C1843" s="22" t="n"/>
      <c r="D1843" s="22" t="n"/>
      <c r="E1843" s="22" t="n"/>
      <c r="F1843" s="22" t="n"/>
      <c r="G1843" s="23" t="n"/>
      <c r="H1843" s="22" t="n"/>
      <c r="I1843" s="22" t="n"/>
      <c r="J1843" s="22" t="n"/>
    </row>
    <row r="1844">
      <c r="A1844" s="21" t="n"/>
      <c r="B1844" s="31" t="n"/>
      <c r="C1844" s="22" t="n"/>
      <c r="D1844" s="22" t="n"/>
      <c r="E1844" s="22" t="n"/>
      <c r="F1844" s="22" t="n"/>
      <c r="G1844" s="23" t="n"/>
      <c r="H1844" s="22" t="n"/>
      <c r="I1844" s="22" t="n"/>
      <c r="J1844" s="22" t="n"/>
    </row>
    <row r="1845">
      <c r="A1845" s="21" t="n"/>
      <c r="B1845" s="31" t="n"/>
      <c r="C1845" s="22" t="n"/>
      <c r="D1845" s="22" t="n"/>
      <c r="E1845" s="22" t="n"/>
      <c r="F1845" s="22" t="n"/>
      <c r="G1845" s="23" t="n"/>
      <c r="H1845" s="22" t="n"/>
      <c r="I1845" s="22" t="n"/>
      <c r="J1845" s="22" t="n"/>
    </row>
    <row r="1846">
      <c r="A1846" s="21" t="n"/>
      <c r="B1846" s="31" t="n"/>
      <c r="C1846" s="22" t="n"/>
      <c r="D1846" s="22" t="n"/>
      <c r="E1846" s="22" t="n"/>
      <c r="F1846" s="22" t="n"/>
      <c r="G1846" s="23" t="n"/>
      <c r="H1846" s="22" t="n"/>
      <c r="I1846" s="22" t="n"/>
      <c r="J1846" s="22" t="n"/>
    </row>
    <row r="1847">
      <c r="A1847" s="21" t="n"/>
      <c r="B1847" s="31" t="n"/>
      <c r="C1847" s="22" t="n"/>
      <c r="D1847" s="22" t="n"/>
      <c r="E1847" s="22" t="n"/>
      <c r="F1847" s="22" t="n"/>
      <c r="G1847" s="23" t="n"/>
      <c r="H1847" s="22" t="n"/>
      <c r="I1847" s="22" t="n"/>
      <c r="J1847" s="22" t="n"/>
    </row>
    <row r="1848">
      <c r="A1848" s="21" t="n"/>
      <c r="B1848" s="31" t="n"/>
      <c r="C1848" s="22" t="n"/>
      <c r="D1848" s="22" t="n"/>
      <c r="E1848" s="22" t="n"/>
      <c r="F1848" s="22" t="n"/>
      <c r="G1848" s="23" t="n"/>
      <c r="H1848" s="22" t="n"/>
      <c r="I1848" s="22" t="n"/>
      <c r="J1848" s="22" t="n"/>
    </row>
    <row r="1849">
      <c r="A1849" s="21" t="n"/>
      <c r="B1849" s="31" t="n"/>
      <c r="C1849" s="22" t="n"/>
      <c r="D1849" s="22" t="n"/>
      <c r="E1849" s="22" t="n"/>
      <c r="F1849" s="22" t="n"/>
      <c r="G1849" s="23" t="n"/>
      <c r="H1849" s="22" t="n"/>
      <c r="I1849" s="22" t="n"/>
      <c r="J1849" s="22" t="n"/>
    </row>
    <row r="1850">
      <c r="A1850" s="21" t="n"/>
      <c r="B1850" s="31" t="n"/>
      <c r="C1850" s="22" t="n"/>
      <c r="D1850" s="22" t="n"/>
      <c r="E1850" s="22" t="n"/>
      <c r="F1850" s="22" t="n"/>
      <c r="G1850" s="23" t="n"/>
      <c r="H1850" s="22" t="n"/>
      <c r="I1850" s="22" t="n"/>
      <c r="J1850" s="22" t="n"/>
    </row>
    <row r="1851">
      <c r="A1851" s="21" t="n"/>
      <c r="B1851" s="31" t="n"/>
      <c r="C1851" s="22" t="n"/>
      <c r="D1851" s="22" t="n"/>
      <c r="E1851" s="22" t="n"/>
      <c r="F1851" s="22" t="n"/>
      <c r="G1851" s="23" t="n"/>
      <c r="H1851" s="22" t="n"/>
      <c r="I1851" s="22" t="n"/>
      <c r="J1851" s="22" t="n"/>
    </row>
    <row r="1852">
      <c r="A1852" s="21" t="n"/>
      <c r="B1852" s="31" t="n"/>
      <c r="C1852" s="22" t="n"/>
      <c r="D1852" s="22" t="n"/>
      <c r="E1852" s="22" t="n"/>
      <c r="F1852" s="22" t="n"/>
      <c r="G1852" s="23" t="n"/>
      <c r="H1852" s="22" t="n"/>
      <c r="I1852" s="22" t="n"/>
      <c r="J1852" s="22" t="n"/>
    </row>
    <row r="1853">
      <c r="A1853" s="21" t="n"/>
      <c r="B1853" s="31" t="n"/>
      <c r="C1853" s="22" t="n"/>
      <c r="D1853" s="22" t="n"/>
      <c r="E1853" s="22" t="n"/>
      <c r="F1853" s="22" t="n"/>
      <c r="G1853" s="23" t="n"/>
      <c r="H1853" s="22" t="n"/>
      <c r="I1853" s="22" t="n"/>
      <c r="J1853" s="22" t="n"/>
    </row>
    <row r="1854">
      <c r="A1854" s="21" t="n"/>
      <c r="B1854" s="31" t="n"/>
      <c r="C1854" s="22" t="n"/>
      <c r="D1854" s="22" t="n"/>
      <c r="E1854" s="22" t="n"/>
      <c r="F1854" s="22" t="n"/>
      <c r="G1854" s="23" t="n"/>
      <c r="H1854" s="22" t="n"/>
      <c r="I1854" s="22" t="n"/>
      <c r="J1854" s="22" t="n"/>
    </row>
    <row r="1855">
      <c r="A1855" s="21" t="n"/>
      <c r="B1855" s="31" t="n"/>
      <c r="C1855" s="22" t="n"/>
      <c r="D1855" s="22" t="n"/>
      <c r="E1855" s="22" t="n"/>
      <c r="F1855" s="22" t="n"/>
      <c r="G1855" s="23" t="n"/>
      <c r="H1855" s="22" t="n"/>
      <c r="I1855" s="22" t="n"/>
      <c r="J1855" s="22" t="n"/>
    </row>
    <row r="1856">
      <c r="A1856" s="21" t="n"/>
      <c r="B1856" s="31" t="n"/>
      <c r="C1856" s="22" t="n"/>
      <c r="D1856" s="22" t="n"/>
      <c r="E1856" s="22" t="n"/>
      <c r="F1856" s="22" t="n"/>
      <c r="G1856" s="23" t="n"/>
      <c r="H1856" s="22" t="n"/>
      <c r="I1856" s="22" t="n"/>
      <c r="J1856" s="22" t="n"/>
    </row>
    <row r="1857">
      <c r="A1857" s="21" t="n"/>
      <c r="B1857" s="31" t="n"/>
      <c r="C1857" s="22" t="n"/>
      <c r="D1857" s="22" t="n"/>
      <c r="E1857" s="22" t="n"/>
      <c r="F1857" s="22" t="n"/>
      <c r="G1857" s="23" t="n"/>
      <c r="H1857" s="22" t="n"/>
      <c r="I1857" s="22" t="n"/>
      <c r="J1857" s="22" t="n"/>
    </row>
    <row r="1858">
      <c r="A1858" s="21" t="n"/>
      <c r="B1858" s="31" t="n"/>
      <c r="C1858" s="22" t="n"/>
      <c r="D1858" s="22" t="n"/>
      <c r="E1858" s="22" t="n"/>
      <c r="F1858" s="22" t="n"/>
      <c r="G1858" s="23" t="n"/>
      <c r="H1858" s="22" t="n"/>
      <c r="I1858" s="22" t="n"/>
      <c r="J1858" s="22" t="n"/>
    </row>
    <row r="1859">
      <c r="A1859" s="21" t="n"/>
      <c r="B1859" s="31" t="n"/>
      <c r="C1859" s="22" t="n"/>
      <c r="D1859" s="22" t="n"/>
      <c r="E1859" s="22" t="n"/>
      <c r="F1859" s="22" t="n"/>
      <c r="G1859" s="23" t="n"/>
      <c r="H1859" s="22" t="n"/>
      <c r="I1859" s="22" t="n"/>
      <c r="J1859" s="22" t="n"/>
    </row>
    <row r="1860">
      <c r="A1860" s="21" t="n"/>
      <c r="B1860" s="31" t="n"/>
      <c r="C1860" s="22" t="n"/>
      <c r="D1860" s="22" t="n"/>
      <c r="E1860" s="22" t="n"/>
      <c r="F1860" s="22" t="n"/>
      <c r="G1860" s="23" t="n"/>
      <c r="H1860" s="22" t="n"/>
      <c r="I1860" s="22" t="n"/>
      <c r="J1860" s="22" t="n"/>
    </row>
    <row r="1861">
      <c r="A1861" s="21" t="n"/>
      <c r="B1861" s="31" t="n"/>
      <c r="C1861" s="22" t="n"/>
      <c r="D1861" s="22" t="n"/>
      <c r="E1861" s="22" t="n"/>
      <c r="F1861" s="22" t="n"/>
      <c r="G1861" s="23" t="n"/>
      <c r="H1861" s="22" t="n"/>
      <c r="I1861" s="22" t="n"/>
      <c r="J1861" s="22" t="n"/>
    </row>
    <row r="1862">
      <c r="A1862" s="21" t="n"/>
      <c r="B1862" s="31" t="n"/>
      <c r="C1862" s="22" t="n"/>
      <c r="D1862" s="22" t="n"/>
      <c r="E1862" s="22" t="n"/>
      <c r="F1862" s="22" t="n"/>
      <c r="G1862" s="23" t="n"/>
      <c r="H1862" s="22" t="n"/>
      <c r="I1862" s="22" t="n"/>
      <c r="J1862" s="22" t="n"/>
    </row>
    <row r="1863">
      <c r="A1863" s="21" t="n"/>
      <c r="B1863" s="31" t="n"/>
      <c r="C1863" s="22" t="n"/>
      <c r="D1863" s="22" t="n"/>
      <c r="E1863" s="22" t="n"/>
      <c r="F1863" s="22" t="n"/>
      <c r="G1863" s="23" t="n"/>
      <c r="H1863" s="22" t="n"/>
      <c r="I1863" s="22" t="n"/>
      <c r="J1863" s="22" t="n"/>
    </row>
    <row r="1864">
      <c r="A1864" s="21" t="n"/>
      <c r="B1864" s="31" t="n"/>
      <c r="C1864" s="22" t="n"/>
      <c r="D1864" s="22" t="n"/>
      <c r="E1864" s="22" t="n"/>
      <c r="F1864" s="22" t="n"/>
      <c r="G1864" s="23" t="n"/>
      <c r="H1864" s="22" t="n"/>
      <c r="I1864" s="22" t="n"/>
      <c r="J1864" s="22" t="n"/>
    </row>
    <row r="1865">
      <c r="A1865" s="21" t="n"/>
      <c r="B1865" s="31" t="n"/>
      <c r="C1865" s="22" t="n"/>
      <c r="D1865" s="22" t="n"/>
      <c r="E1865" s="22" t="n"/>
      <c r="F1865" s="22" t="n"/>
      <c r="G1865" s="23" t="n"/>
      <c r="H1865" s="22" t="n"/>
      <c r="I1865" s="22" t="n"/>
      <c r="J1865" s="22" t="n"/>
    </row>
    <row r="1866">
      <c r="A1866" s="21" t="n"/>
      <c r="B1866" s="31" t="n"/>
      <c r="C1866" s="22" t="n"/>
      <c r="D1866" s="22" t="n"/>
      <c r="E1866" s="22" t="n"/>
      <c r="F1866" s="22" t="n"/>
      <c r="G1866" s="23" t="n"/>
      <c r="H1866" s="22" t="n"/>
      <c r="I1866" s="22" t="n"/>
      <c r="J1866" s="22" t="n"/>
    </row>
    <row r="1867">
      <c r="A1867" s="21" t="n"/>
      <c r="B1867" s="31" t="n"/>
      <c r="C1867" s="22" t="n"/>
      <c r="D1867" s="22" t="n"/>
      <c r="E1867" s="22" t="n"/>
      <c r="F1867" s="22" t="n"/>
      <c r="G1867" s="23" t="n"/>
      <c r="H1867" s="22" t="n"/>
      <c r="I1867" s="22" t="n"/>
      <c r="J1867" s="22" t="n"/>
    </row>
    <row r="1868">
      <c r="A1868" s="21" t="n"/>
      <c r="B1868" s="31" t="n"/>
      <c r="C1868" s="22" t="n"/>
      <c r="D1868" s="22" t="n"/>
      <c r="E1868" s="22" t="n"/>
      <c r="F1868" s="22" t="n"/>
      <c r="G1868" s="23" t="n"/>
      <c r="H1868" s="22" t="n"/>
      <c r="I1868" s="22" t="n"/>
      <c r="J1868" s="22" t="n"/>
    </row>
    <row r="1869">
      <c r="A1869" s="21" t="n"/>
      <c r="B1869" s="31" t="n"/>
      <c r="C1869" s="22" t="n"/>
      <c r="D1869" s="22" t="n"/>
      <c r="E1869" s="22" t="n"/>
      <c r="F1869" s="22" t="n"/>
      <c r="G1869" s="23" t="n"/>
      <c r="H1869" s="22" t="n"/>
      <c r="I1869" s="22" t="n"/>
      <c r="J1869" s="22" t="n"/>
    </row>
    <row r="1870">
      <c r="A1870" s="21" t="n"/>
      <c r="B1870" s="31" t="n"/>
      <c r="C1870" s="22" t="n"/>
      <c r="D1870" s="22" t="n"/>
      <c r="E1870" s="22" t="n"/>
      <c r="F1870" s="22" t="n"/>
      <c r="G1870" s="23" t="n"/>
      <c r="H1870" s="22" t="n"/>
      <c r="I1870" s="22" t="n"/>
      <c r="J1870" s="22" t="n"/>
    </row>
    <row r="1871">
      <c r="A1871" s="21" t="n"/>
      <c r="B1871" s="31" t="n"/>
      <c r="C1871" s="22" t="n"/>
      <c r="D1871" s="22" t="n"/>
      <c r="E1871" s="22" t="n"/>
      <c r="F1871" s="22" t="n"/>
      <c r="G1871" s="23" t="n"/>
      <c r="H1871" s="22" t="n"/>
      <c r="I1871" s="22" t="n"/>
      <c r="J1871" s="22" t="n"/>
    </row>
    <row r="1872">
      <c r="A1872" s="21" t="n"/>
      <c r="B1872" s="31" t="n"/>
      <c r="C1872" s="22" t="n"/>
      <c r="D1872" s="22" t="n"/>
      <c r="E1872" s="22" t="n"/>
      <c r="F1872" s="22" t="n"/>
      <c r="G1872" s="23" t="n"/>
      <c r="H1872" s="22" t="n"/>
      <c r="I1872" s="22" t="n"/>
      <c r="J1872" s="22" t="n"/>
    </row>
    <row r="1873">
      <c r="A1873" s="21" t="n"/>
      <c r="B1873" s="31" t="n"/>
      <c r="C1873" s="22" t="n"/>
      <c r="D1873" s="22" t="n"/>
      <c r="E1873" s="22" t="n"/>
      <c r="F1873" s="22" t="n"/>
      <c r="G1873" s="23" t="n"/>
      <c r="H1873" s="22" t="n"/>
      <c r="I1873" s="22" t="n"/>
      <c r="J1873" s="22" t="n"/>
    </row>
    <row r="1874">
      <c r="A1874" s="21" t="n"/>
      <c r="B1874" s="31" t="n"/>
      <c r="C1874" s="22" t="n"/>
      <c r="D1874" s="22" t="n"/>
      <c r="E1874" s="22" t="n"/>
      <c r="F1874" s="22" t="n"/>
      <c r="G1874" s="23" t="n"/>
      <c r="H1874" s="22" t="n"/>
      <c r="I1874" s="22" t="n"/>
      <c r="J1874" s="22" t="n"/>
    </row>
    <row r="1875">
      <c r="A1875" s="21" t="n"/>
      <c r="B1875" s="31" t="n"/>
      <c r="C1875" s="22" t="n"/>
      <c r="D1875" s="22" t="n"/>
      <c r="E1875" s="22" t="n"/>
      <c r="F1875" s="22" t="n"/>
      <c r="G1875" s="23" t="n"/>
      <c r="H1875" s="22" t="n"/>
      <c r="I1875" s="22" t="n"/>
      <c r="J1875" s="22" t="n"/>
    </row>
    <row r="1876">
      <c r="A1876" s="21" t="n"/>
      <c r="B1876" s="31" t="n"/>
      <c r="C1876" s="22" t="n"/>
      <c r="D1876" s="22" t="n"/>
      <c r="E1876" s="22" t="n"/>
      <c r="F1876" s="22" t="n"/>
      <c r="G1876" s="23" t="n"/>
      <c r="H1876" s="22" t="n"/>
      <c r="I1876" s="22" t="n"/>
      <c r="J1876" s="22" t="n"/>
    </row>
    <row r="1877">
      <c r="A1877" s="21" t="n"/>
      <c r="B1877" s="31" t="n"/>
      <c r="C1877" s="22" t="n"/>
      <c r="D1877" s="22" t="n"/>
      <c r="E1877" s="22" t="n"/>
      <c r="F1877" s="22" t="n"/>
      <c r="G1877" s="23" t="n"/>
      <c r="H1877" s="22" t="n"/>
      <c r="I1877" s="22" t="n"/>
      <c r="J1877" s="22" t="n"/>
    </row>
    <row r="1878">
      <c r="A1878" s="21" t="n"/>
      <c r="B1878" s="31" t="n"/>
      <c r="C1878" s="22" t="n"/>
      <c r="D1878" s="22" t="n"/>
      <c r="E1878" s="22" t="n"/>
      <c r="F1878" s="22" t="n"/>
      <c r="G1878" s="23" t="n"/>
      <c r="H1878" s="22" t="n"/>
      <c r="I1878" s="22" t="n"/>
      <c r="J1878" s="22" t="n"/>
    </row>
    <row r="1879">
      <c r="A1879" s="21" t="n"/>
      <c r="B1879" s="31" t="n"/>
      <c r="C1879" s="22" t="n"/>
      <c r="D1879" s="22" t="n"/>
      <c r="E1879" s="22" t="n"/>
      <c r="F1879" s="22" t="n"/>
      <c r="G1879" s="23" t="n"/>
      <c r="H1879" s="22" t="n"/>
      <c r="I1879" s="22" t="n"/>
      <c r="J1879" s="22" t="n"/>
    </row>
    <row r="1880">
      <c r="A1880" s="21" t="n"/>
      <c r="B1880" s="31" t="n"/>
      <c r="C1880" s="22" t="n"/>
      <c r="D1880" s="22" t="n"/>
      <c r="E1880" s="22" t="n"/>
      <c r="F1880" s="22" t="n"/>
      <c r="G1880" s="23" t="n"/>
      <c r="H1880" s="22" t="n"/>
      <c r="I1880" s="22" t="n"/>
      <c r="J1880" s="22" t="n"/>
    </row>
    <row r="1881">
      <c r="A1881" s="21" t="n"/>
      <c r="B1881" s="31" t="n"/>
      <c r="C1881" s="22" t="n"/>
      <c r="D1881" s="22" t="n"/>
      <c r="E1881" s="22" t="n"/>
      <c r="F1881" s="22" t="n"/>
      <c r="G1881" s="23" t="n"/>
      <c r="H1881" s="22" t="n"/>
      <c r="I1881" s="22" t="n"/>
      <c r="J1881" s="22" t="n"/>
    </row>
    <row r="1882">
      <c r="A1882" s="21" t="n"/>
      <c r="B1882" s="31" t="n"/>
      <c r="C1882" s="22" t="n"/>
      <c r="D1882" s="22" t="n"/>
      <c r="E1882" s="22" t="n"/>
      <c r="F1882" s="22" t="n"/>
      <c r="G1882" s="23" t="n"/>
      <c r="H1882" s="22" t="n"/>
      <c r="I1882" s="22" t="n"/>
      <c r="J1882" s="22" t="n"/>
    </row>
    <row r="1883">
      <c r="A1883" s="21" t="n"/>
      <c r="B1883" s="31" t="n"/>
      <c r="C1883" s="22" t="n"/>
      <c r="D1883" s="22" t="n"/>
      <c r="E1883" s="22" t="n"/>
      <c r="F1883" s="22" t="n"/>
      <c r="G1883" s="23" t="n"/>
      <c r="H1883" s="22" t="n"/>
      <c r="I1883" s="22" t="n"/>
      <c r="J1883" s="22" t="n"/>
    </row>
    <row r="1884">
      <c r="A1884" s="21" t="n"/>
      <c r="B1884" s="31" t="n"/>
      <c r="C1884" s="22" t="n"/>
      <c r="D1884" s="22" t="n"/>
      <c r="E1884" s="22" t="n"/>
      <c r="F1884" s="22" t="n"/>
      <c r="G1884" s="23" t="n"/>
      <c r="H1884" s="22" t="n"/>
      <c r="I1884" s="22" t="n"/>
      <c r="J1884" s="22" t="n"/>
    </row>
    <row r="1885">
      <c r="A1885" s="21" t="n"/>
      <c r="B1885" s="31" t="n"/>
      <c r="C1885" s="22" t="n"/>
      <c r="D1885" s="22" t="n"/>
      <c r="E1885" s="22" t="n"/>
      <c r="F1885" s="22" t="n"/>
      <c r="G1885" s="23" t="n"/>
      <c r="H1885" s="22" t="n"/>
      <c r="I1885" s="22" t="n"/>
      <c r="J1885" s="22" t="n"/>
    </row>
    <row r="1886">
      <c r="A1886" s="21" t="n"/>
      <c r="B1886" s="31" t="n"/>
      <c r="C1886" s="22" t="n"/>
      <c r="D1886" s="22" t="n"/>
      <c r="E1886" s="22" t="n"/>
      <c r="F1886" s="22" t="n"/>
      <c r="G1886" s="23" t="n"/>
      <c r="H1886" s="22" t="n"/>
      <c r="I1886" s="22" t="n"/>
      <c r="J1886" s="22" t="n"/>
    </row>
    <row r="1887">
      <c r="A1887" s="21" t="n"/>
      <c r="B1887" s="31" t="n"/>
      <c r="C1887" s="22" t="n"/>
      <c r="D1887" s="22" t="n"/>
      <c r="E1887" s="22" t="n"/>
      <c r="F1887" s="22" t="n"/>
      <c r="G1887" s="23" t="n"/>
      <c r="H1887" s="22" t="n"/>
      <c r="I1887" s="22" t="n"/>
      <c r="J1887" s="22" t="n"/>
    </row>
    <row r="1888">
      <c r="A1888" s="21" t="n"/>
      <c r="B1888" s="31" t="n"/>
      <c r="C1888" s="22" t="n"/>
      <c r="D1888" s="22" t="n"/>
      <c r="E1888" s="22" t="n"/>
      <c r="F1888" s="22" t="n"/>
      <c r="G1888" s="23" t="n"/>
      <c r="H1888" s="22" t="n"/>
      <c r="I1888" s="22" t="n"/>
      <c r="J1888" s="22" t="n"/>
    </row>
    <row r="1889">
      <c r="A1889" s="21" t="n"/>
      <c r="B1889" s="31" t="n"/>
      <c r="C1889" s="22" t="n"/>
      <c r="D1889" s="22" t="n"/>
      <c r="E1889" s="22" t="n"/>
      <c r="F1889" s="22" t="n"/>
      <c r="G1889" s="23" t="n"/>
      <c r="H1889" s="22" t="n"/>
      <c r="I1889" s="22" t="n"/>
      <c r="J1889" s="22" t="n"/>
    </row>
    <row r="1890">
      <c r="A1890" s="21" t="n"/>
      <c r="B1890" s="31" t="n"/>
      <c r="C1890" s="22" t="n"/>
      <c r="D1890" s="22" t="n"/>
      <c r="E1890" s="22" t="n"/>
      <c r="F1890" s="22" t="n"/>
      <c r="G1890" s="23" t="n"/>
      <c r="H1890" s="22" t="n"/>
      <c r="I1890" s="22" t="n"/>
      <c r="J1890" s="22" t="n"/>
    </row>
    <row r="1891">
      <c r="A1891" s="21" t="n"/>
      <c r="B1891" s="31" t="n"/>
      <c r="C1891" s="22" t="n"/>
      <c r="D1891" s="22" t="n"/>
      <c r="E1891" s="22" t="n"/>
      <c r="F1891" s="22" t="n"/>
      <c r="G1891" s="23" t="n"/>
      <c r="H1891" s="22" t="n"/>
      <c r="I1891" s="22" t="n"/>
      <c r="J1891" s="22" t="n"/>
    </row>
    <row r="1892">
      <c r="A1892" s="21" t="n"/>
      <c r="B1892" s="31" t="n"/>
      <c r="C1892" s="22" t="n"/>
      <c r="D1892" s="22" t="n"/>
      <c r="E1892" s="22" t="n"/>
      <c r="F1892" s="22" t="n"/>
      <c r="G1892" s="23" t="n"/>
      <c r="H1892" s="22" t="n"/>
      <c r="I1892" s="22" t="n"/>
      <c r="J1892" s="22" t="n"/>
    </row>
    <row r="1893">
      <c r="A1893" s="21" t="n"/>
      <c r="B1893" s="31" t="n"/>
      <c r="C1893" s="22" t="n"/>
      <c r="D1893" s="22" t="n"/>
      <c r="E1893" s="22" t="n"/>
      <c r="F1893" s="22" t="n"/>
      <c r="G1893" s="23" t="n"/>
      <c r="H1893" s="22" t="n"/>
      <c r="I1893" s="22" t="n"/>
      <c r="J1893" s="22" t="n"/>
    </row>
    <row r="1894">
      <c r="A1894" s="21" t="n"/>
      <c r="B1894" s="31" t="n"/>
      <c r="C1894" s="22" t="n"/>
      <c r="D1894" s="22" t="n"/>
      <c r="E1894" s="22" t="n"/>
      <c r="F1894" s="22" t="n"/>
      <c r="G1894" s="23" t="n"/>
      <c r="H1894" s="22" t="n"/>
      <c r="I1894" s="22" t="n"/>
      <c r="J1894" s="22" t="n"/>
    </row>
    <row r="1895">
      <c r="A1895" s="21" t="n"/>
      <c r="B1895" s="31" t="n"/>
      <c r="C1895" s="22" t="n"/>
      <c r="D1895" s="22" t="n"/>
      <c r="E1895" s="22" t="n"/>
      <c r="F1895" s="22" t="n"/>
      <c r="G1895" s="23" t="n"/>
      <c r="H1895" s="22" t="n"/>
      <c r="I1895" s="22" t="n"/>
      <c r="J1895" s="22" t="n"/>
    </row>
    <row r="1896">
      <c r="A1896" s="21" t="n"/>
      <c r="B1896" s="31" t="n"/>
      <c r="C1896" s="22" t="n"/>
      <c r="D1896" s="22" t="n"/>
      <c r="E1896" s="22" t="n"/>
      <c r="F1896" s="22" t="n"/>
      <c r="G1896" s="23" t="n"/>
      <c r="H1896" s="22" t="n"/>
      <c r="I1896" s="22" t="n"/>
      <c r="J1896" s="22" t="n"/>
    </row>
    <row r="1897">
      <c r="A1897" s="21" t="n"/>
      <c r="B1897" s="31" t="n"/>
      <c r="C1897" s="22" t="n"/>
      <c r="D1897" s="22" t="n"/>
      <c r="E1897" s="22" t="n"/>
      <c r="F1897" s="22" t="n"/>
      <c r="G1897" s="23" t="n"/>
      <c r="H1897" s="22" t="n"/>
      <c r="I1897" s="22" t="n"/>
      <c r="J1897" s="22" t="n"/>
    </row>
    <row r="1898">
      <c r="A1898" s="21" t="n"/>
      <c r="B1898" s="31" t="n"/>
      <c r="C1898" s="22" t="n"/>
      <c r="D1898" s="22" t="n"/>
      <c r="E1898" s="22" t="n"/>
      <c r="F1898" s="22" t="n"/>
      <c r="G1898" s="23" t="n"/>
      <c r="H1898" s="22" t="n"/>
      <c r="I1898" s="22" t="n"/>
      <c r="J1898" s="22" t="n"/>
    </row>
    <row r="1899">
      <c r="A1899" s="21" t="n"/>
      <c r="B1899" s="31" t="n"/>
      <c r="C1899" s="22" t="n"/>
      <c r="D1899" s="22" t="n"/>
      <c r="E1899" s="22" t="n"/>
      <c r="F1899" s="22" t="n"/>
      <c r="G1899" s="23" t="n"/>
      <c r="H1899" s="22" t="n"/>
      <c r="I1899" s="22" t="n"/>
      <c r="J1899" s="22" t="n"/>
    </row>
    <row r="1900">
      <c r="A1900" s="21" t="n"/>
      <c r="B1900" s="31" t="n"/>
      <c r="C1900" s="22" t="n"/>
      <c r="D1900" s="22" t="n"/>
      <c r="E1900" s="22" t="n"/>
      <c r="F1900" s="22" t="n"/>
      <c r="G1900" s="23" t="n"/>
      <c r="H1900" s="22" t="n"/>
      <c r="I1900" s="22" t="n"/>
      <c r="J1900" s="22" t="n"/>
    </row>
    <row r="1901">
      <c r="A1901" s="21" t="n"/>
      <c r="B1901" s="31" t="n"/>
      <c r="C1901" s="22" t="n"/>
      <c r="D1901" s="22" t="n"/>
      <c r="E1901" s="22" t="n"/>
      <c r="F1901" s="22" t="n"/>
      <c r="G1901" s="23" t="n"/>
      <c r="H1901" s="22" t="n"/>
      <c r="I1901" s="22" t="n"/>
      <c r="J1901" s="22" t="n"/>
    </row>
    <row r="1902">
      <c r="A1902" s="21" t="n"/>
      <c r="B1902" s="31" t="n"/>
      <c r="C1902" s="22" t="n"/>
      <c r="D1902" s="22" t="n"/>
      <c r="E1902" s="22" t="n"/>
      <c r="F1902" s="22" t="n"/>
      <c r="G1902" s="23" t="n"/>
      <c r="H1902" s="22" t="n"/>
      <c r="I1902" s="22" t="n"/>
      <c r="J1902" s="22" t="n"/>
    </row>
    <row r="1903">
      <c r="A1903" s="21" t="n"/>
      <c r="B1903" s="31" t="n"/>
      <c r="C1903" s="22" t="n"/>
      <c r="D1903" s="22" t="n"/>
      <c r="E1903" s="22" t="n"/>
      <c r="F1903" s="22" t="n"/>
      <c r="G1903" s="23" t="n"/>
      <c r="H1903" s="22" t="n"/>
      <c r="I1903" s="22" t="n"/>
      <c r="J1903" s="22" t="n"/>
    </row>
    <row r="1904">
      <c r="A1904" s="21" t="n"/>
      <c r="B1904" s="31" t="n"/>
      <c r="C1904" s="22" t="n"/>
      <c r="D1904" s="22" t="n"/>
      <c r="E1904" s="22" t="n"/>
      <c r="F1904" s="22" t="n"/>
      <c r="G1904" s="23" t="n"/>
      <c r="H1904" s="22" t="n"/>
      <c r="I1904" s="22" t="n"/>
      <c r="J1904" s="22" t="n"/>
    </row>
    <row r="1905">
      <c r="A1905" s="21" t="n"/>
      <c r="B1905" s="31" t="n"/>
      <c r="C1905" s="22" t="n"/>
      <c r="D1905" s="22" t="n"/>
      <c r="E1905" s="22" t="n"/>
      <c r="F1905" s="22" t="n"/>
      <c r="G1905" s="23" t="n"/>
      <c r="H1905" s="22" t="n"/>
      <c r="I1905" s="22" t="n"/>
      <c r="J1905" s="22" t="n"/>
    </row>
    <row r="1906">
      <c r="A1906" s="21" t="n"/>
      <c r="B1906" s="31" t="n"/>
      <c r="C1906" s="22" t="n"/>
      <c r="D1906" s="22" t="n"/>
      <c r="E1906" s="22" t="n"/>
      <c r="F1906" s="22" t="n"/>
      <c r="G1906" s="23" t="n"/>
      <c r="H1906" s="22" t="n"/>
      <c r="I1906" s="22" t="n"/>
      <c r="J1906" s="22" t="n"/>
    </row>
    <row r="1907">
      <c r="A1907" s="21" t="n"/>
      <c r="B1907" s="31" t="n"/>
      <c r="C1907" s="22" t="n"/>
      <c r="D1907" s="22" t="n"/>
      <c r="E1907" s="22" t="n"/>
      <c r="F1907" s="22" t="n"/>
      <c r="G1907" s="23" t="n"/>
      <c r="H1907" s="22" t="n"/>
      <c r="I1907" s="22" t="n"/>
      <c r="J1907" s="22" t="n"/>
    </row>
    <row r="1908">
      <c r="A1908" s="21" t="n"/>
      <c r="B1908" s="31" t="n"/>
      <c r="C1908" s="22" t="n"/>
      <c r="D1908" s="22" t="n"/>
      <c r="E1908" s="22" t="n"/>
      <c r="F1908" s="22" t="n"/>
      <c r="G1908" s="23" t="n"/>
      <c r="H1908" s="22" t="n"/>
      <c r="I1908" s="22" t="n"/>
      <c r="J1908" s="22" t="n"/>
    </row>
    <row r="1909">
      <c r="A1909" s="21" t="n"/>
      <c r="B1909" s="31" t="n"/>
      <c r="C1909" s="22" t="n"/>
      <c r="D1909" s="22" t="n"/>
      <c r="E1909" s="22" t="n"/>
      <c r="F1909" s="22" t="n"/>
      <c r="G1909" s="23" t="n"/>
      <c r="H1909" s="22" t="n"/>
      <c r="I1909" s="22" t="n"/>
      <c r="J1909" s="22" t="n"/>
    </row>
    <row r="1910">
      <c r="A1910" s="21" t="n"/>
      <c r="B1910" s="31" t="n"/>
      <c r="C1910" s="22" t="n"/>
      <c r="D1910" s="22" t="n"/>
      <c r="E1910" s="22" t="n"/>
      <c r="F1910" s="22" t="n"/>
      <c r="G1910" s="23" t="n"/>
      <c r="H1910" s="22" t="n"/>
      <c r="I1910" s="22" t="n"/>
      <c r="J1910" s="22" t="n"/>
    </row>
    <row r="1911">
      <c r="A1911" s="21" t="n"/>
      <c r="B1911" s="31" t="n"/>
      <c r="C1911" s="22" t="n"/>
      <c r="D1911" s="22" t="n"/>
      <c r="E1911" s="22" t="n"/>
      <c r="F1911" s="22" t="n"/>
      <c r="G1911" s="23" t="n"/>
      <c r="H1911" s="22" t="n"/>
      <c r="I1911" s="22" t="n"/>
      <c r="J1911" s="22" t="n"/>
    </row>
    <row r="1912">
      <c r="A1912" s="21" t="n"/>
      <c r="B1912" s="31" t="n"/>
      <c r="C1912" s="22" t="n"/>
      <c r="D1912" s="22" t="n"/>
      <c r="E1912" s="22" t="n"/>
      <c r="F1912" s="22" t="n"/>
      <c r="G1912" s="23" t="n"/>
      <c r="H1912" s="22" t="n"/>
      <c r="I1912" s="22" t="n"/>
      <c r="J1912" s="22" t="n"/>
    </row>
    <row r="1913">
      <c r="A1913" s="21" t="n"/>
      <c r="B1913" s="31" t="n"/>
      <c r="C1913" s="22" t="n"/>
      <c r="D1913" s="22" t="n"/>
      <c r="E1913" s="22" t="n"/>
      <c r="F1913" s="22" t="n"/>
      <c r="G1913" s="23" t="n"/>
      <c r="H1913" s="22" t="n"/>
      <c r="I1913" s="22" t="n"/>
      <c r="J1913" s="22" t="n"/>
    </row>
    <row r="1914">
      <c r="A1914" s="21" t="n"/>
      <c r="B1914" s="31" t="n"/>
      <c r="C1914" s="22" t="n"/>
      <c r="D1914" s="22" t="n"/>
      <c r="E1914" s="22" t="n"/>
      <c r="F1914" s="22" t="n"/>
      <c r="G1914" s="23" t="n"/>
      <c r="H1914" s="22" t="n"/>
      <c r="I1914" s="22" t="n"/>
      <c r="J1914" s="22" t="n"/>
    </row>
    <row r="1915">
      <c r="A1915" s="21" t="n"/>
      <c r="B1915" s="31" t="n"/>
      <c r="C1915" s="22" t="n"/>
      <c r="D1915" s="22" t="n"/>
      <c r="E1915" s="22" t="n"/>
      <c r="F1915" s="22" t="n"/>
      <c r="G1915" s="23" t="n"/>
      <c r="H1915" s="22" t="n"/>
      <c r="I1915" s="22" t="n"/>
      <c r="J1915" s="22" t="n"/>
    </row>
    <row r="1916">
      <c r="A1916" s="21" t="n"/>
      <c r="B1916" s="31" t="n"/>
      <c r="C1916" s="22" t="n"/>
      <c r="D1916" s="22" t="n"/>
      <c r="E1916" s="22" t="n"/>
      <c r="F1916" s="22" t="n"/>
      <c r="G1916" s="23" t="n"/>
      <c r="H1916" s="22" t="n"/>
      <c r="I1916" s="22" t="n"/>
      <c r="J1916" s="22" t="n"/>
    </row>
    <row r="1917">
      <c r="A1917" s="21" t="n"/>
      <c r="B1917" s="31" t="n"/>
      <c r="C1917" s="22" t="n"/>
      <c r="D1917" s="22" t="n"/>
      <c r="E1917" s="22" t="n"/>
      <c r="F1917" s="22" t="n"/>
      <c r="G1917" s="23" t="n"/>
      <c r="H1917" s="22" t="n"/>
      <c r="I1917" s="22" t="n"/>
      <c r="J1917" s="22" t="n"/>
    </row>
    <row r="1918">
      <c r="A1918" s="21" t="n"/>
      <c r="B1918" s="31" t="n"/>
      <c r="C1918" s="22" t="n"/>
      <c r="D1918" s="22" t="n"/>
      <c r="E1918" s="22" t="n"/>
      <c r="F1918" s="22" t="n"/>
      <c r="G1918" s="23" t="n"/>
      <c r="H1918" s="22" t="n"/>
      <c r="I1918" s="22" t="n"/>
      <c r="J1918" s="22" t="n"/>
    </row>
    <row r="1919">
      <c r="A1919" s="21" t="n"/>
      <c r="B1919" s="31" t="n"/>
      <c r="C1919" s="22" t="n"/>
      <c r="D1919" s="22" t="n"/>
      <c r="E1919" s="22" t="n"/>
      <c r="F1919" s="22" t="n"/>
      <c r="G1919" s="23" t="n"/>
      <c r="H1919" s="22" t="n"/>
      <c r="I1919" s="22" t="n"/>
      <c r="J1919" s="22" t="n"/>
    </row>
    <row r="1920">
      <c r="A1920" s="21" t="n"/>
      <c r="B1920" s="31" t="n"/>
      <c r="C1920" s="22" t="n"/>
      <c r="D1920" s="22" t="n"/>
      <c r="E1920" s="22" t="n"/>
      <c r="F1920" s="22" t="n"/>
      <c r="G1920" s="23" t="n"/>
      <c r="H1920" s="22" t="n"/>
      <c r="I1920" s="22" t="n"/>
      <c r="J1920" s="22" t="n"/>
    </row>
    <row r="1921">
      <c r="A1921" s="21" t="n"/>
      <c r="B1921" s="31" t="n"/>
      <c r="C1921" s="22" t="n"/>
      <c r="D1921" s="22" t="n"/>
      <c r="E1921" s="22" t="n"/>
      <c r="F1921" s="22" t="n"/>
      <c r="G1921" s="23" t="n"/>
      <c r="H1921" s="22" t="n"/>
      <c r="I1921" s="22" t="n"/>
      <c r="J1921" s="22" t="n"/>
    </row>
    <row r="1922">
      <c r="A1922" s="21" t="n"/>
      <c r="B1922" s="31" t="n"/>
      <c r="C1922" s="22" t="n"/>
      <c r="D1922" s="22" t="n"/>
      <c r="E1922" s="22" t="n"/>
      <c r="F1922" s="22" t="n"/>
      <c r="G1922" s="23" t="n"/>
      <c r="H1922" s="22" t="n"/>
      <c r="I1922" s="22" t="n"/>
      <c r="J1922" s="22" t="n"/>
    </row>
    <row r="1923">
      <c r="A1923" s="21" t="n"/>
      <c r="B1923" s="31" t="n"/>
      <c r="C1923" s="22" t="n"/>
      <c r="D1923" s="22" t="n"/>
      <c r="E1923" s="22" t="n"/>
      <c r="F1923" s="22" t="n"/>
      <c r="G1923" s="23" t="n"/>
      <c r="H1923" s="22" t="n"/>
      <c r="I1923" s="22" t="n"/>
      <c r="J1923" s="22" t="n"/>
    </row>
    <row r="1924">
      <c r="A1924" s="21" t="n"/>
      <c r="B1924" s="31" t="n"/>
      <c r="C1924" s="22" t="n"/>
      <c r="D1924" s="22" t="n"/>
      <c r="E1924" s="22" t="n"/>
      <c r="F1924" s="22" t="n"/>
      <c r="G1924" s="23" t="n"/>
      <c r="H1924" s="22" t="n"/>
      <c r="I1924" s="22" t="n"/>
      <c r="J1924" s="22" t="n"/>
    </row>
    <row r="1925">
      <c r="A1925" s="21" t="n"/>
      <c r="B1925" s="31" t="n"/>
      <c r="C1925" s="22" t="n"/>
      <c r="D1925" s="22" t="n"/>
      <c r="E1925" s="22" t="n"/>
      <c r="F1925" s="22" t="n"/>
      <c r="G1925" s="23" t="n"/>
      <c r="H1925" s="22" t="n"/>
      <c r="I1925" s="22" t="n"/>
      <c r="J1925" s="22" t="n"/>
    </row>
    <row r="1926">
      <c r="A1926" s="21" t="n"/>
      <c r="B1926" s="31" t="n"/>
      <c r="C1926" s="22" t="n"/>
      <c r="D1926" s="22" t="n"/>
      <c r="E1926" s="22" t="n"/>
      <c r="F1926" s="22" t="n"/>
      <c r="G1926" s="23" t="n"/>
      <c r="H1926" s="22" t="n"/>
      <c r="I1926" s="22" t="n"/>
      <c r="J1926" s="22" t="n"/>
    </row>
    <row r="1927">
      <c r="A1927" s="21" t="n"/>
      <c r="B1927" s="31" t="n"/>
      <c r="C1927" s="22" t="n"/>
      <c r="D1927" s="22" t="n"/>
      <c r="E1927" s="22" t="n"/>
      <c r="F1927" s="22" t="n"/>
      <c r="G1927" s="23" t="n"/>
      <c r="H1927" s="22" t="n"/>
      <c r="I1927" s="22" t="n"/>
      <c r="J1927" s="22" t="n"/>
    </row>
    <row r="1928">
      <c r="A1928" s="21" t="n"/>
      <c r="B1928" s="31" t="n"/>
      <c r="C1928" s="22" t="n"/>
      <c r="D1928" s="22" t="n"/>
      <c r="E1928" s="22" t="n"/>
      <c r="F1928" s="22" t="n"/>
      <c r="G1928" s="23" t="n"/>
      <c r="H1928" s="22" t="n"/>
      <c r="I1928" s="22" t="n"/>
      <c r="J1928" s="22" t="n"/>
    </row>
    <row r="1929">
      <c r="A1929" s="21" t="n"/>
      <c r="B1929" s="31" t="n"/>
      <c r="C1929" s="22" t="n"/>
      <c r="D1929" s="22" t="n"/>
      <c r="E1929" s="22" t="n"/>
      <c r="F1929" s="22" t="n"/>
      <c r="G1929" s="23" t="n"/>
      <c r="H1929" s="22" t="n"/>
      <c r="I1929" s="22" t="n"/>
      <c r="J1929" s="22" t="n"/>
    </row>
    <row r="1930">
      <c r="A1930" s="21" t="n"/>
      <c r="B1930" s="31" t="n"/>
      <c r="C1930" s="22" t="n"/>
      <c r="D1930" s="22" t="n"/>
      <c r="E1930" s="22" t="n"/>
      <c r="F1930" s="22" t="n"/>
      <c r="G1930" s="23" t="n"/>
      <c r="H1930" s="22" t="n"/>
      <c r="I1930" s="22" t="n"/>
      <c r="J1930" s="22" t="n"/>
    </row>
    <row r="1931">
      <c r="A1931" s="21" t="n"/>
      <c r="B1931" s="31" t="n"/>
      <c r="C1931" s="22" t="n"/>
      <c r="D1931" s="22" t="n"/>
      <c r="E1931" s="22" t="n"/>
      <c r="F1931" s="22" t="n"/>
      <c r="G1931" s="23" t="n"/>
      <c r="H1931" s="22" t="n"/>
      <c r="I1931" s="22" t="n"/>
      <c r="J1931" s="22" t="n"/>
    </row>
    <row r="1932">
      <c r="A1932" s="21" t="n"/>
      <c r="B1932" s="31" t="n"/>
      <c r="C1932" s="22" t="n"/>
      <c r="D1932" s="22" t="n"/>
      <c r="E1932" s="22" t="n"/>
      <c r="F1932" s="22" t="n"/>
      <c r="G1932" s="23" t="n"/>
      <c r="H1932" s="22" t="n"/>
      <c r="I1932" s="22" t="n"/>
      <c r="J1932" s="22" t="n"/>
    </row>
    <row r="1933">
      <c r="A1933" s="21" t="n"/>
      <c r="B1933" s="31" t="n"/>
      <c r="C1933" s="22" t="n"/>
      <c r="D1933" s="22" t="n"/>
      <c r="E1933" s="22" t="n"/>
      <c r="F1933" s="22" t="n"/>
      <c r="G1933" s="23" t="n"/>
      <c r="H1933" s="22" t="n"/>
      <c r="I1933" s="22" t="n"/>
      <c r="J1933" s="22" t="n"/>
    </row>
    <row r="1934">
      <c r="A1934" s="21" t="n"/>
      <c r="B1934" s="31" t="n"/>
      <c r="C1934" s="22" t="n"/>
      <c r="D1934" s="22" t="n"/>
      <c r="E1934" s="22" t="n"/>
      <c r="F1934" s="22" t="n"/>
      <c r="G1934" s="23" t="n"/>
      <c r="H1934" s="22" t="n"/>
      <c r="I1934" s="22" t="n"/>
      <c r="J1934" s="22" t="n"/>
    </row>
    <row r="1935">
      <c r="A1935" s="21" t="n"/>
      <c r="B1935" s="31" t="n"/>
      <c r="C1935" s="22" t="n"/>
      <c r="D1935" s="22" t="n"/>
      <c r="E1935" s="22" t="n"/>
      <c r="F1935" s="22" t="n"/>
      <c r="G1935" s="23" t="n"/>
      <c r="H1935" s="22" t="n"/>
      <c r="I1935" s="22" t="n"/>
      <c r="J1935" s="22" t="n"/>
    </row>
    <row r="1936">
      <c r="A1936" s="21" t="n"/>
      <c r="B1936" s="31" t="n"/>
      <c r="C1936" s="22" t="n"/>
      <c r="D1936" s="22" t="n"/>
      <c r="E1936" s="22" t="n"/>
      <c r="F1936" s="22" t="n"/>
      <c r="G1936" s="23" t="n"/>
      <c r="H1936" s="22" t="n"/>
      <c r="I1936" s="22" t="n"/>
      <c r="J1936" s="22" t="n"/>
    </row>
    <row r="1937">
      <c r="A1937" s="21" t="n"/>
      <c r="B1937" s="31" t="n"/>
      <c r="C1937" s="22" t="n"/>
      <c r="D1937" s="22" t="n"/>
      <c r="E1937" s="22" t="n"/>
      <c r="F1937" s="22" t="n"/>
      <c r="G1937" s="23" t="n"/>
      <c r="H1937" s="22" t="n"/>
      <c r="I1937" s="22" t="n"/>
      <c r="J1937" s="22" t="n"/>
    </row>
    <row r="1938">
      <c r="A1938" s="21" t="n"/>
      <c r="B1938" s="31" t="n"/>
      <c r="C1938" s="22" t="n"/>
      <c r="D1938" s="22" t="n"/>
      <c r="E1938" s="22" t="n"/>
      <c r="F1938" s="22" t="n"/>
      <c r="G1938" s="23" t="n"/>
      <c r="H1938" s="22" t="n"/>
      <c r="I1938" s="22" t="n"/>
      <c r="J1938" s="22" t="n"/>
    </row>
    <row r="1939">
      <c r="A1939" s="21" t="n"/>
      <c r="B1939" s="31" t="n"/>
      <c r="C1939" s="22" t="n"/>
      <c r="D1939" s="22" t="n"/>
      <c r="E1939" s="22" t="n"/>
      <c r="F1939" s="22" t="n"/>
      <c r="G1939" s="23" t="n"/>
      <c r="H1939" s="22" t="n"/>
      <c r="I1939" s="22" t="n"/>
      <c r="J1939" s="22" t="n"/>
    </row>
    <row r="1940">
      <c r="A1940" s="21" t="n"/>
      <c r="B1940" s="31" t="n"/>
      <c r="C1940" s="22" t="n"/>
      <c r="D1940" s="22" t="n"/>
      <c r="E1940" s="22" t="n"/>
      <c r="F1940" s="22" t="n"/>
      <c r="G1940" s="23" t="n"/>
      <c r="H1940" s="22" t="n"/>
      <c r="I1940" s="22" t="n"/>
      <c r="J1940" s="22" t="n"/>
    </row>
    <row r="1941">
      <c r="A1941" s="21" t="n"/>
      <c r="B1941" s="31" t="n"/>
      <c r="C1941" s="22" t="n"/>
      <c r="D1941" s="22" t="n"/>
      <c r="E1941" s="22" t="n"/>
      <c r="F1941" s="22" t="n"/>
      <c r="G1941" s="23" t="n"/>
      <c r="H1941" s="22" t="n"/>
      <c r="I1941" s="22" t="n"/>
      <c r="J1941" s="22" t="n"/>
    </row>
    <row r="1942">
      <c r="A1942" s="21" t="n"/>
      <c r="B1942" s="31" t="n"/>
      <c r="C1942" s="22" t="n"/>
      <c r="D1942" s="22" t="n"/>
      <c r="E1942" s="22" t="n"/>
      <c r="F1942" s="22" t="n"/>
      <c r="G1942" s="23" t="n"/>
      <c r="H1942" s="22" t="n"/>
      <c r="I1942" s="22" t="n"/>
      <c r="J1942" s="22" t="n"/>
    </row>
    <row r="1943">
      <c r="A1943" s="21" t="n"/>
      <c r="B1943" s="31" t="n"/>
      <c r="C1943" s="22" t="n"/>
      <c r="D1943" s="22" t="n"/>
      <c r="E1943" s="22" t="n"/>
      <c r="F1943" s="22" t="n"/>
      <c r="G1943" s="23" t="n"/>
      <c r="H1943" s="22" t="n"/>
      <c r="I1943" s="22" t="n"/>
      <c r="J1943" s="22" t="n"/>
    </row>
    <row r="1944">
      <c r="A1944" s="21" t="n"/>
      <c r="B1944" s="31" t="n"/>
      <c r="C1944" s="22" t="n"/>
      <c r="D1944" s="22" t="n"/>
      <c r="E1944" s="22" t="n"/>
      <c r="F1944" s="22" t="n"/>
      <c r="G1944" s="23" t="n"/>
      <c r="H1944" s="22" t="n"/>
      <c r="I1944" s="22" t="n"/>
      <c r="J1944" s="22" t="n"/>
    </row>
    <row r="1945">
      <c r="A1945" s="21" t="n"/>
      <c r="B1945" s="31" t="n"/>
      <c r="C1945" s="22" t="n"/>
      <c r="D1945" s="22" t="n"/>
      <c r="E1945" s="22" t="n"/>
      <c r="F1945" s="22" t="n"/>
      <c r="G1945" s="23" t="n"/>
      <c r="H1945" s="22" t="n"/>
      <c r="I1945" s="22" t="n"/>
      <c r="J1945" s="22" t="n"/>
    </row>
    <row r="1946">
      <c r="A1946" s="21" t="n"/>
      <c r="B1946" s="31" t="n"/>
      <c r="C1946" s="22" t="n"/>
      <c r="D1946" s="22" t="n"/>
      <c r="E1946" s="22" t="n"/>
      <c r="F1946" s="22" t="n"/>
      <c r="G1946" s="23" t="n"/>
      <c r="H1946" s="22" t="n"/>
      <c r="I1946" s="22" t="n"/>
      <c r="J1946" s="22" t="n"/>
    </row>
    <row r="1947">
      <c r="A1947" s="21" t="n"/>
      <c r="B1947" s="31" t="n"/>
      <c r="C1947" s="22" t="n"/>
      <c r="D1947" s="22" t="n"/>
      <c r="E1947" s="22" t="n"/>
      <c r="F1947" s="22" t="n"/>
      <c r="G1947" s="23" t="n"/>
      <c r="H1947" s="22" t="n"/>
      <c r="I1947" s="22" t="n"/>
      <c r="J1947" s="22" t="n"/>
    </row>
    <row r="1948">
      <c r="A1948" s="21" t="n"/>
      <c r="B1948" s="31" t="n"/>
      <c r="C1948" s="22" t="n"/>
      <c r="D1948" s="22" t="n"/>
      <c r="E1948" s="22" t="n"/>
      <c r="F1948" s="22" t="n"/>
      <c r="G1948" s="23" t="n"/>
      <c r="H1948" s="22" t="n"/>
      <c r="I1948" s="22" t="n"/>
      <c r="J1948" s="22" t="n"/>
    </row>
    <row r="1949">
      <c r="A1949" s="21" t="n"/>
      <c r="B1949" s="31" t="n"/>
      <c r="C1949" s="22" t="n"/>
      <c r="D1949" s="22" t="n"/>
      <c r="E1949" s="22" t="n"/>
      <c r="F1949" s="22" t="n"/>
      <c r="G1949" s="23" t="n"/>
      <c r="H1949" s="22" t="n"/>
      <c r="I1949" s="22" t="n"/>
      <c r="J1949" s="22" t="n"/>
    </row>
    <row r="1950">
      <c r="A1950" s="21" t="n"/>
      <c r="B1950" s="31" t="n"/>
      <c r="C1950" s="22" t="n"/>
      <c r="D1950" s="22" t="n"/>
      <c r="E1950" s="22" t="n"/>
      <c r="F1950" s="22" t="n"/>
      <c r="G1950" s="23" t="n"/>
      <c r="H1950" s="22" t="n"/>
      <c r="I1950" s="22" t="n"/>
      <c r="J1950" s="22" t="n"/>
    </row>
    <row r="1951">
      <c r="A1951" s="21" t="n"/>
      <c r="B1951" s="31" t="n"/>
      <c r="C1951" s="22" t="n"/>
      <c r="D1951" s="22" t="n"/>
      <c r="E1951" s="22" t="n"/>
      <c r="F1951" s="22" t="n"/>
      <c r="G1951" s="23" t="n"/>
      <c r="H1951" s="22" t="n"/>
      <c r="I1951" s="22" t="n"/>
      <c r="J1951" s="22" t="n"/>
    </row>
    <row r="1952">
      <c r="A1952" s="21" t="n"/>
      <c r="B1952" s="31" t="n"/>
      <c r="C1952" s="22" t="n"/>
      <c r="D1952" s="22" t="n"/>
      <c r="E1952" s="22" t="n"/>
      <c r="F1952" s="22" t="n"/>
      <c r="G1952" s="23" t="n"/>
      <c r="H1952" s="22" t="n"/>
      <c r="I1952" s="22" t="n"/>
      <c r="J1952" s="22" t="n"/>
    </row>
    <row r="1953">
      <c r="A1953" s="21" t="n"/>
      <c r="B1953" s="31" t="n"/>
      <c r="C1953" s="22" t="n"/>
      <c r="D1953" s="22" t="n"/>
      <c r="E1953" s="22" t="n"/>
      <c r="F1953" s="22" t="n"/>
      <c r="G1953" s="23" t="n"/>
      <c r="H1953" s="22" t="n"/>
      <c r="I1953" s="22" t="n"/>
      <c r="J1953" s="22" t="n"/>
    </row>
    <row r="1954">
      <c r="A1954" s="21" t="n"/>
      <c r="B1954" s="31" t="n"/>
      <c r="C1954" s="22" t="n"/>
      <c r="D1954" s="22" t="n"/>
      <c r="E1954" s="22" t="n"/>
      <c r="F1954" s="22" t="n"/>
      <c r="G1954" s="23" t="n"/>
      <c r="H1954" s="22" t="n"/>
      <c r="I1954" s="22" t="n"/>
      <c r="J1954" s="22" t="n"/>
    </row>
    <row r="1955">
      <c r="A1955" s="21" t="n"/>
      <c r="B1955" s="31" t="n"/>
      <c r="C1955" s="22" t="n"/>
      <c r="D1955" s="22" t="n"/>
      <c r="E1955" s="22" t="n"/>
      <c r="F1955" s="22" t="n"/>
      <c r="G1955" s="23" t="n"/>
      <c r="H1955" s="22" t="n"/>
      <c r="I1955" s="22" t="n"/>
      <c r="J1955" s="22" t="n"/>
    </row>
    <row r="1956">
      <c r="A1956" s="21" t="n"/>
      <c r="B1956" s="31" t="n"/>
      <c r="C1956" s="22" t="n"/>
      <c r="D1956" s="22" t="n"/>
      <c r="E1956" s="22" t="n"/>
      <c r="F1956" s="22" t="n"/>
      <c r="G1956" s="23" t="n"/>
      <c r="H1956" s="22" t="n"/>
      <c r="I1956" s="22" t="n"/>
      <c r="J1956" s="22" t="n"/>
    </row>
    <row r="1957">
      <c r="A1957" s="21" t="n"/>
      <c r="B1957" s="31" t="n"/>
      <c r="C1957" s="22" t="n"/>
      <c r="D1957" s="22" t="n"/>
      <c r="E1957" s="22" t="n"/>
      <c r="F1957" s="22" t="n"/>
      <c r="G1957" s="23" t="n"/>
      <c r="H1957" s="22" t="n"/>
      <c r="I1957" s="22" t="n"/>
      <c r="J1957" s="22" t="n"/>
    </row>
    <row r="1958">
      <c r="A1958" s="21" t="n"/>
      <c r="B1958" s="31" t="n"/>
      <c r="C1958" s="22" t="n"/>
      <c r="D1958" s="22" t="n"/>
      <c r="E1958" s="22" t="n"/>
      <c r="F1958" s="22" t="n"/>
      <c r="G1958" s="23" t="n"/>
      <c r="H1958" s="22" t="n"/>
      <c r="I1958" s="22" t="n"/>
      <c r="J1958" s="22" t="n"/>
    </row>
    <row r="1959">
      <c r="A1959" s="21" t="n"/>
      <c r="B1959" s="31" t="n"/>
      <c r="C1959" s="22" t="n"/>
      <c r="D1959" s="22" t="n"/>
      <c r="E1959" s="22" t="n"/>
      <c r="F1959" s="22" t="n"/>
      <c r="G1959" s="23" t="n"/>
      <c r="H1959" s="22" t="n"/>
      <c r="I1959" s="22" t="n"/>
      <c r="J1959" s="22" t="n"/>
    </row>
    <row r="1960">
      <c r="A1960" s="21" t="n"/>
      <c r="B1960" s="31" t="n"/>
      <c r="C1960" s="22" t="n"/>
      <c r="D1960" s="22" t="n"/>
      <c r="E1960" s="22" t="n"/>
      <c r="F1960" s="22" t="n"/>
      <c r="G1960" s="23" t="n"/>
      <c r="H1960" s="22" t="n"/>
      <c r="I1960" s="22" t="n"/>
      <c r="J1960" s="22" t="n"/>
    </row>
    <row r="1961">
      <c r="A1961" s="21" t="n"/>
      <c r="B1961" s="31" t="n"/>
      <c r="C1961" s="22" t="n"/>
      <c r="D1961" s="22" t="n"/>
      <c r="E1961" s="22" t="n"/>
      <c r="F1961" s="22" t="n"/>
      <c r="G1961" s="23" t="n"/>
      <c r="H1961" s="22" t="n"/>
      <c r="I1961" s="22" t="n"/>
      <c r="J1961" s="22" t="n"/>
    </row>
    <row r="1962">
      <c r="A1962" s="21" t="n"/>
      <c r="B1962" s="31" t="n"/>
      <c r="C1962" s="22" t="n"/>
      <c r="D1962" s="22" t="n"/>
      <c r="E1962" s="22" t="n"/>
      <c r="F1962" s="22" t="n"/>
      <c r="G1962" s="23" t="n"/>
      <c r="H1962" s="22" t="n"/>
      <c r="I1962" s="22" t="n"/>
      <c r="J1962" s="22" t="n"/>
    </row>
    <row r="1963">
      <c r="A1963" s="21" t="n"/>
      <c r="B1963" s="31" t="n"/>
      <c r="C1963" s="22" t="n"/>
      <c r="D1963" s="22" t="n"/>
      <c r="E1963" s="22" t="n"/>
      <c r="F1963" s="22" t="n"/>
      <c r="G1963" s="23" t="n"/>
      <c r="H1963" s="22" t="n"/>
      <c r="I1963" s="22" t="n"/>
      <c r="J1963" s="22" t="n"/>
    </row>
    <row r="1964">
      <c r="A1964" s="21" t="n"/>
      <c r="B1964" s="31" t="n"/>
      <c r="C1964" s="22" t="n"/>
      <c r="D1964" s="22" t="n"/>
      <c r="E1964" s="22" t="n"/>
      <c r="F1964" s="22" t="n"/>
      <c r="G1964" s="23" t="n"/>
      <c r="H1964" s="22" t="n"/>
      <c r="I1964" s="22" t="n"/>
      <c r="J1964" s="22" t="n"/>
    </row>
    <row r="1965">
      <c r="A1965" s="21" t="n"/>
      <c r="B1965" s="31" t="n"/>
      <c r="C1965" s="22" t="n"/>
      <c r="D1965" s="22" t="n"/>
      <c r="E1965" s="22" t="n"/>
      <c r="F1965" s="22" t="n"/>
      <c r="G1965" s="23" t="n"/>
      <c r="H1965" s="22" t="n"/>
      <c r="I1965" s="22" t="n"/>
      <c r="J1965" s="22" t="n"/>
    </row>
    <row r="1966">
      <c r="A1966" s="21" t="n"/>
      <c r="B1966" s="31" t="n"/>
      <c r="C1966" s="22" t="n"/>
      <c r="D1966" s="22" t="n"/>
      <c r="E1966" s="22" t="n"/>
      <c r="F1966" s="22" t="n"/>
      <c r="G1966" s="23" t="n"/>
      <c r="H1966" s="22" t="n"/>
      <c r="I1966" s="22" t="n"/>
      <c r="J1966" s="22" t="n"/>
    </row>
    <row r="1967">
      <c r="A1967" s="21" t="n"/>
      <c r="B1967" s="31" t="n"/>
      <c r="C1967" s="22" t="n"/>
      <c r="D1967" s="22" t="n"/>
      <c r="E1967" s="22" t="n"/>
      <c r="F1967" s="22" t="n"/>
      <c r="G1967" s="23" t="n"/>
      <c r="H1967" s="22" t="n"/>
      <c r="I1967" s="22" t="n"/>
      <c r="J1967" s="22" t="n"/>
    </row>
    <row r="1968">
      <c r="A1968" s="21" t="n"/>
      <c r="B1968" s="31" t="n"/>
      <c r="C1968" s="22" t="n"/>
      <c r="D1968" s="22" t="n"/>
      <c r="E1968" s="22" t="n"/>
      <c r="F1968" s="22" t="n"/>
      <c r="G1968" s="23" t="n"/>
      <c r="H1968" s="22" t="n"/>
      <c r="I1968" s="22" t="n"/>
      <c r="J1968" s="22" t="n"/>
    </row>
    <row r="1969">
      <c r="A1969" s="21" t="n"/>
      <c r="B1969" s="31" t="n"/>
      <c r="C1969" s="22" t="n"/>
      <c r="D1969" s="22" t="n"/>
      <c r="E1969" s="22" t="n"/>
      <c r="F1969" s="22" t="n"/>
      <c r="G1969" s="23" t="n"/>
      <c r="H1969" s="22" t="n"/>
      <c r="I1969" s="22" t="n"/>
      <c r="J1969" s="22" t="n"/>
    </row>
    <row r="1970">
      <c r="A1970" s="21" t="n"/>
      <c r="B1970" s="31" t="n"/>
      <c r="C1970" s="22" t="n"/>
      <c r="D1970" s="22" t="n"/>
      <c r="E1970" s="22" t="n"/>
      <c r="F1970" s="22" t="n"/>
      <c r="G1970" s="23" t="n"/>
      <c r="H1970" s="22" t="n"/>
      <c r="I1970" s="22" t="n"/>
      <c r="J1970" s="22" t="n"/>
    </row>
    <row r="1971">
      <c r="A1971" s="21" t="n"/>
      <c r="B1971" s="31" t="n"/>
      <c r="C1971" s="22" t="n"/>
      <c r="D1971" s="22" t="n"/>
      <c r="E1971" s="22" t="n"/>
      <c r="F1971" s="22" t="n"/>
      <c r="G1971" s="23" t="n"/>
      <c r="H1971" s="22" t="n"/>
      <c r="I1971" s="22" t="n"/>
      <c r="J1971" s="22" t="n"/>
    </row>
    <row r="1972">
      <c r="A1972" s="21" t="n"/>
      <c r="B1972" s="31" t="n"/>
      <c r="C1972" s="22" t="n"/>
      <c r="D1972" s="22" t="n"/>
      <c r="E1972" s="22" t="n"/>
      <c r="F1972" s="22" t="n"/>
      <c r="G1972" s="23" t="n"/>
      <c r="H1972" s="22" t="n"/>
      <c r="I1972" s="22" t="n"/>
      <c r="J1972" s="22" t="n"/>
    </row>
    <row r="1973">
      <c r="A1973" s="21" t="n"/>
      <c r="B1973" s="31" t="n"/>
      <c r="C1973" s="22" t="n"/>
      <c r="D1973" s="22" t="n"/>
      <c r="E1973" s="22" t="n"/>
      <c r="F1973" s="22" t="n"/>
      <c r="G1973" s="23" t="n"/>
      <c r="H1973" s="22" t="n"/>
      <c r="I1973" s="22" t="n"/>
      <c r="J1973" s="22" t="n"/>
    </row>
    <row r="1974">
      <c r="A1974" s="21" t="n"/>
      <c r="B1974" s="31" t="n"/>
      <c r="C1974" s="22" t="n"/>
      <c r="D1974" s="22" t="n"/>
      <c r="E1974" s="22" t="n"/>
      <c r="F1974" s="22" t="n"/>
      <c r="G1974" s="23" t="n"/>
      <c r="H1974" s="22" t="n"/>
      <c r="I1974" s="22" t="n"/>
      <c r="J1974" s="22" t="n"/>
    </row>
    <row r="1975">
      <c r="A1975" s="21" t="n"/>
      <c r="B1975" s="31" t="n"/>
      <c r="C1975" s="22" t="n"/>
      <c r="D1975" s="22" t="n"/>
      <c r="E1975" s="22" t="n"/>
      <c r="F1975" s="22" t="n"/>
      <c r="G1975" s="23" t="n"/>
      <c r="H1975" s="22" t="n"/>
      <c r="I1975" s="22" t="n"/>
      <c r="J1975" s="22" t="n"/>
    </row>
    <row r="1976">
      <c r="A1976" s="21" t="n"/>
      <c r="B1976" s="31" t="n"/>
      <c r="C1976" s="22" t="n"/>
      <c r="D1976" s="22" t="n"/>
      <c r="E1976" s="22" t="n"/>
      <c r="F1976" s="22" t="n"/>
      <c r="G1976" s="23" t="n"/>
      <c r="H1976" s="22" t="n"/>
      <c r="I1976" s="22" t="n"/>
      <c r="J1976" s="22" t="n"/>
    </row>
    <row r="1977">
      <c r="A1977" s="21" t="n"/>
      <c r="B1977" s="31" t="n"/>
      <c r="C1977" s="22" t="n"/>
      <c r="D1977" s="22" t="n"/>
      <c r="E1977" s="22" t="n"/>
      <c r="F1977" s="22" t="n"/>
      <c r="G1977" s="23" t="n"/>
      <c r="H1977" s="22" t="n"/>
      <c r="I1977" s="22" t="n"/>
      <c r="J1977" s="22" t="n"/>
    </row>
    <row r="1978">
      <c r="A1978" s="21" t="n"/>
      <c r="B1978" s="31" t="n"/>
      <c r="C1978" s="22" t="n"/>
      <c r="D1978" s="22" t="n"/>
      <c r="E1978" s="22" t="n"/>
      <c r="F1978" s="22" t="n"/>
      <c r="G1978" s="23" t="n"/>
      <c r="H1978" s="22" t="n"/>
      <c r="I1978" s="22" t="n"/>
      <c r="J1978" s="22" t="n"/>
    </row>
    <row r="1979">
      <c r="A1979" s="21" t="n"/>
      <c r="B1979" s="31" t="n"/>
      <c r="C1979" s="22" t="n"/>
      <c r="D1979" s="22" t="n"/>
      <c r="E1979" s="22" t="n"/>
      <c r="F1979" s="22" t="n"/>
      <c r="G1979" s="23" t="n"/>
      <c r="H1979" s="22" t="n"/>
      <c r="I1979" s="22" t="n"/>
      <c r="J1979" s="22" t="n"/>
    </row>
    <row r="1980">
      <c r="A1980" s="21" t="n"/>
      <c r="B1980" s="31" t="n"/>
      <c r="C1980" s="22" t="n"/>
      <c r="D1980" s="22" t="n"/>
      <c r="E1980" s="22" t="n"/>
      <c r="F1980" s="22" t="n"/>
      <c r="G1980" s="23" t="n"/>
      <c r="H1980" s="22" t="n"/>
      <c r="I1980" s="22" t="n"/>
      <c r="J1980" s="22" t="n"/>
    </row>
    <row r="1981">
      <c r="A1981" s="21" t="n"/>
      <c r="B1981" s="31" t="n"/>
      <c r="C1981" s="22" t="n"/>
      <c r="D1981" s="22" t="n"/>
      <c r="E1981" s="22" t="n"/>
      <c r="F1981" s="22" t="n"/>
      <c r="G1981" s="23" t="n"/>
      <c r="H1981" s="22" t="n"/>
      <c r="I1981" s="22" t="n"/>
      <c r="J1981" s="22" t="n"/>
    </row>
    <row r="1982">
      <c r="A1982" s="21" t="n"/>
      <c r="B1982" s="31" t="n"/>
      <c r="C1982" s="22" t="n"/>
      <c r="D1982" s="22" t="n"/>
      <c r="E1982" s="22" t="n"/>
      <c r="F1982" s="22" t="n"/>
      <c r="G1982" s="23" t="n"/>
      <c r="H1982" s="22" t="n"/>
      <c r="I1982" s="22" t="n"/>
      <c r="J1982" s="22" t="n"/>
    </row>
    <row r="1983">
      <c r="A1983" s="21" t="n"/>
      <c r="B1983" s="31" t="n"/>
      <c r="C1983" s="22" t="n"/>
      <c r="D1983" s="22" t="n"/>
      <c r="E1983" s="22" t="n"/>
      <c r="F1983" s="22" t="n"/>
      <c r="G1983" s="23" t="n"/>
      <c r="H1983" s="22" t="n"/>
      <c r="I1983" s="22" t="n"/>
      <c r="J1983" s="22" t="n"/>
    </row>
    <row r="1984">
      <c r="A1984" s="21" t="n"/>
      <c r="B1984" s="31" t="n"/>
      <c r="C1984" s="22" t="n"/>
      <c r="D1984" s="22" t="n"/>
      <c r="E1984" s="22" t="n"/>
      <c r="F1984" s="22" t="n"/>
      <c r="G1984" s="23" t="n"/>
      <c r="H1984" s="22" t="n"/>
      <c r="I1984" s="22" t="n"/>
      <c r="J1984" s="22" t="n"/>
    </row>
    <row r="1985">
      <c r="A1985" s="21" t="n"/>
      <c r="B1985" s="31" t="n"/>
      <c r="C1985" s="22" t="n"/>
      <c r="D1985" s="22" t="n"/>
      <c r="E1985" s="22" t="n"/>
      <c r="F1985" s="22" t="n"/>
      <c r="G1985" s="23" t="n"/>
      <c r="H1985" s="22" t="n"/>
      <c r="I1985" s="22" t="n"/>
      <c r="J1985" s="22" t="n"/>
    </row>
    <row r="1986">
      <c r="A1986" s="21" t="n"/>
      <c r="B1986" s="31" t="n"/>
      <c r="C1986" s="22" t="n"/>
      <c r="D1986" s="22" t="n"/>
      <c r="E1986" s="22" t="n"/>
      <c r="F1986" s="22" t="n"/>
      <c r="G1986" s="23" t="n"/>
      <c r="H1986" s="22" t="n"/>
      <c r="I1986" s="22" t="n"/>
      <c r="J1986" s="22" t="n"/>
    </row>
    <row r="1987">
      <c r="A1987" s="21" t="n"/>
      <c r="B1987" s="31" t="n"/>
      <c r="C1987" s="22" t="n"/>
      <c r="D1987" s="22" t="n"/>
      <c r="E1987" s="22" t="n"/>
      <c r="F1987" s="22" t="n"/>
      <c r="G1987" s="23" t="n"/>
      <c r="H1987" s="22" t="n"/>
      <c r="I1987" s="22" t="n"/>
      <c r="J1987" s="22" t="n"/>
    </row>
    <row r="1988">
      <c r="A1988" s="21" t="n"/>
      <c r="B1988" s="31" t="n"/>
      <c r="C1988" s="22" t="n"/>
      <c r="D1988" s="22" t="n"/>
      <c r="E1988" s="22" t="n"/>
      <c r="F1988" s="22" t="n"/>
      <c r="G1988" s="23" t="n"/>
      <c r="H1988" s="22" t="n"/>
      <c r="I1988" s="22" t="n"/>
      <c r="J1988" s="22" t="n"/>
    </row>
    <row r="1989">
      <c r="A1989" s="21" t="n"/>
      <c r="B1989" s="31" t="n"/>
      <c r="C1989" s="22" t="n"/>
      <c r="D1989" s="22" t="n"/>
      <c r="E1989" s="22" t="n"/>
      <c r="F1989" s="22" t="n"/>
      <c r="G1989" s="23" t="n"/>
      <c r="H1989" s="22" t="n"/>
      <c r="I1989" s="22" t="n"/>
      <c r="J1989" s="22" t="n"/>
    </row>
    <row r="1990">
      <c r="A1990" s="21" t="n"/>
      <c r="B1990" s="31" t="n"/>
      <c r="C1990" s="22" t="n"/>
      <c r="D1990" s="22" t="n"/>
      <c r="E1990" s="22" t="n"/>
      <c r="F1990" s="22" t="n"/>
      <c r="G1990" s="23" t="n"/>
      <c r="H1990" s="22" t="n"/>
      <c r="I1990" s="22" t="n"/>
      <c r="J1990" s="22" t="n"/>
    </row>
    <row r="1991">
      <c r="A1991" s="21" t="n"/>
      <c r="B1991" s="31" t="n"/>
      <c r="C1991" s="22" t="n"/>
      <c r="D1991" s="22" t="n"/>
      <c r="E1991" s="22" t="n"/>
      <c r="F1991" s="22" t="n"/>
      <c r="G1991" s="23" t="n"/>
      <c r="H1991" s="22" t="n"/>
      <c r="I1991" s="22" t="n"/>
      <c r="J1991" s="22" t="n"/>
    </row>
    <row r="1992">
      <c r="A1992" s="21" t="n"/>
      <c r="B1992" s="31" t="n"/>
      <c r="C1992" s="22" t="n"/>
      <c r="D1992" s="22" t="n"/>
      <c r="E1992" s="22" t="n"/>
      <c r="F1992" s="22" t="n"/>
      <c r="G1992" s="23" t="n"/>
      <c r="H1992" s="22" t="n"/>
      <c r="I1992" s="22" t="n"/>
      <c r="J1992" s="22" t="n"/>
    </row>
    <row r="1993">
      <c r="A1993" s="21" t="n"/>
      <c r="B1993" s="31" t="n"/>
      <c r="C1993" s="22" t="n"/>
      <c r="D1993" s="22" t="n"/>
      <c r="E1993" s="22" t="n"/>
      <c r="F1993" s="22" t="n"/>
      <c r="G1993" s="23" t="n"/>
      <c r="H1993" s="22" t="n"/>
      <c r="I1993" s="22" t="n"/>
      <c r="J1993" s="22" t="n"/>
    </row>
    <row r="1994">
      <c r="A1994" s="21" t="n"/>
      <c r="B1994" s="31" t="n"/>
      <c r="C1994" s="22" t="n"/>
      <c r="D1994" s="22" t="n"/>
      <c r="E1994" s="22" t="n"/>
      <c r="F1994" s="22" t="n"/>
      <c r="G1994" s="23" t="n"/>
      <c r="H1994" s="22" t="n"/>
      <c r="I1994" s="22" t="n"/>
      <c r="J1994" s="22" t="n"/>
    </row>
    <row r="1995">
      <c r="A1995" s="21" t="n"/>
      <c r="B1995" s="31" t="n"/>
      <c r="C1995" s="22" t="n"/>
      <c r="D1995" s="22" t="n"/>
      <c r="E1995" s="22" t="n"/>
      <c r="F1995" s="22" t="n"/>
      <c r="G1995" s="23" t="n"/>
      <c r="H1995" s="22" t="n"/>
      <c r="I1995" s="22" t="n"/>
      <c r="J1995" s="22" t="n"/>
    </row>
    <row r="1996">
      <c r="A1996" s="21" t="n"/>
      <c r="B1996" s="31" t="n"/>
      <c r="C1996" s="22" t="n"/>
      <c r="D1996" s="22" t="n"/>
      <c r="E1996" s="22" t="n"/>
      <c r="F1996" s="22" t="n"/>
      <c r="G1996" s="23" t="n"/>
      <c r="H1996" s="22" t="n"/>
      <c r="I1996" s="22" t="n"/>
      <c r="J1996" s="22" t="n"/>
    </row>
    <row r="1997">
      <c r="A1997" s="21" t="n"/>
      <c r="B1997" s="31" t="n"/>
      <c r="C1997" s="22" t="n"/>
      <c r="D1997" s="22" t="n"/>
      <c r="E1997" s="22" t="n"/>
      <c r="F1997" s="22" t="n"/>
      <c r="G1997" s="23" t="n"/>
      <c r="H1997" s="22" t="n"/>
      <c r="I1997" s="22" t="n"/>
      <c r="J1997" s="22" t="n"/>
    </row>
    <row r="1998">
      <c r="A1998" s="21" t="n"/>
      <c r="B1998" s="31" t="n"/>
      <c r="C1998" s="22" t="n"/>
      <c r="D1998" s="22" t="n"/>
      <c r="E1998" s="22" t="n"/>
      <c r="F1998" s="22" t="n"/>
      <c r="G1998" s="23" t="n"/>
      <c r="H1998" s="22" t="n"/>
      <c r="I1998" s="22" t="n"/>
      <c r="J1998" s="22" t="n"/>
    </row>
    <row r="1999">
      <c r="A1999" s="21" t="n"/>
      <c r="B1999" s="31" t="n"/>
      <c r="C1999" s="22" t="n"/>
      <c r="D1999" s="22" t="n"/>
      <c r="E1999" s="22" t="n"/>
      <c r="F1999" s="22" t="n"/>
      <c r="G1999" s="23" t="n"/>
      <c r="H1999" s="22" t="n"/>
      <c r="I1999" s="22" t="n"/>
      <c r="J1999" s="22" t="n"/>
    </row>
    <row r="2000">
      <c r="A2000" s="21" t="n"/>
      <c r="B2000" s="31" t="n"/>
      <c r="C2000" s="22" t="n"/>
      <c r="D2000" s="22" t="n"/>
      <c r="E2000" s="22" t="n"/>
      <c r="F2000" s="22" t="n"/>
      <c r="G2000" s="23" t="n"/>
      <c r="H2000" s="22" t="n"/>
      <c r="I2000" s="22" t="n"/>
      <c r="J2000" s="22" t="n"/>
    </row>
    <row r="2001">
      <c r="A2001" s="21" t="n"/>
      <c r="B2001" s="31" t="n"/>
      <c r="C2001" s="22" t="n"/>
      <c r="D2001" s="22" t="n"/>
      <c r="E2001" s="22" t="n"/>
      <c r="F2001" s="22" t="n"/>
      <c r="G2001" s="23" t="n"/>
      <c r="H2001" s="22" t="n"/>
      <c r="I2001" s="22" t="n"/>
      <c r="J2001" s="22" t="n"/>
    </row>
    <row r="2002">
      <c r="A2002" s="21" t="n"/>
      <c r="B2002" s="31" t="n"/>
      <c r="C2002" s="22" t="n"/>
      <c r="D2002" s="22" t="n"/>
      <c r="E2002" s="22" t="n"/>
      <c r="F2002" s="22" t="n"/>
      <c r="G2002" s="23" t="n"/>
      <c r="H2002" s="22" t="n"/>
      <c r="I2002" s="22" t="n"/>
      <c r="J2002" s="22" t="n"/>
    </row>
    <row r="2003">
      <c r="A2003" s="21" t="n"/>
      <c r="B2003" s="31" t="n"/>
      <c r="C2003" s="22" t="n"/>
      <c r="D2003" s="22" t="n"/>
      <c r="E2003" s="22" t="n"/>
      <c r="F2003" s="22" t="n"/>
      <c r="G2003" s="23" t="n"/>
      <c r="H2003" s="22" t="n"/>
      <c r="I2003" s="22" t="n"/>
      <c r="J2003" s="22" t="n"/>
    </row>
  </sheetData>
  <autoFilter ref="A3:J2003"/>
  <conditionalFormatting sqref="H4:H2003">
    <cfRule type="expression" priority="1" dxfId="0">
      <formula>H4="Yes"</formula>
    </cfRule>
  </conditionalFormatting>
  <dataValidations count="3">
    <dataValidation sqref="D4:D2003" showDropDown="0" showInputMessage="0" showErrorMessage="1" allowBlank="1" error="Pick one from the list." type="list">
      <formula1>"Petrol (MS),Diesel (HSD)"</formula1>
    </dataValidation>
    <dataValidation sqref="H4:H2003" showDropDown="0" showInputMessage="0" showErrorMessage="0" allowBlank="1" type="list">
      <formula1>"Yes,No"</formula1>
    </dataValidation>
    <dataValidation sqref="G4:G2003" showDropDown="0" showInputMessage="0" showErrorMessage="1" allowBlank="1" error="Type a number only." type="decimal" operator="between">
      <formula1>0</formula1>
      <formula2>100000000</formula2>
    </dataValidation>
  </dataValidation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2026-10-25T23:59:21Z</dcterms:created>
  <dcterms:modified xmlns:dcterms="http://purl.org/dc/terms/" xmlns:xsi="http://www.w3.org/2001/XMLSchema-instance" xsi:type="dcterms:W3CDTF">2026-10-25T23:59:23Z</dcterms:modified>
</cp:coreProperties>
</file>